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J11" i="25"/>
  <c r="G11"/>
  <c r="D11"/>
  <c r="Q11" s="1"/>
  <c r="I8" s="1"/>
  <c r="Q5"/>
  <c r="Q6"/>
  <c r="Q7"/>
  <c r="Q8"/>
  <c r="Q9"/>
  <c r="Q10"/>
  <c r="Q4"/>
  <c r="F4" l="1"/>
  <c r="I6"/>
  <c r="O10"/>
  <c r="I5"/>
  <c r="L10"/>
  <c r="I9"/>
  <c r="C4"/>
  <c r="I7"/>
  <c r="I4"/>
  <c r="O11" l="1"/>
  <c r="L11"/>
  <c r="I11"/>
  <c r="C11"/>
  <c r="F11"/>
</calcChain>
</file>

<file path=xl/sharedStrings.xml><?xml version="1.0" encoding="utf-8"?>
<sst xmlns="http://schemas.openxmlformats.org/spreadsheetml/2006/main" count="45" uniqueCount="32">
  <si>
    <t>辖区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</si>
  <si>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</si>
  <si>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</si>
  <si>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</si>
  <si>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</si>
  <si>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</si>
  <si>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</si>
  <si>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</si>
  <si>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</si>
  <si>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</si>
  <si>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钟楼区</t>
    <phoneticPr fontId="5" type="noConversion"/>
  </si>
  <si>
    <t>经开区</t>
    <phoneticPr fontId="5" type="noConversion"/>
  </si>
  <si>
    <t>监管员检查监管和采样检测，48个任务，1200元/个；村级协管员日常巡查和主体更新，178个任务，1200元/个。</t>
    <phoneticPr fontId="6" type="noConversion"/>
  </si>
  <si>
    <t>分配因素3</t>
    <phoneticPr fontId="6" type="noConversion"/>
  </si>
  <si>
    <t>分配因素4</t>
    <phoneticPr fontId="6" type="noConversion"/>
  </si>
  <si>
    <t>市本级</t>
    <phoneticPr fontId="6" type="noConversion"/>
  </si>
  <si>
    <t>分配因素5</t>
    <phoneticPr fontId="6" type="noConversion"/>
  </si>
  <si>
    <t>48个监管员、178个协管员任务</t>
    <phoneticPr fontId="6" type="noConversion"/>
  </si>
  <si>
    <t>单位：万元</t>
    <phoneticPr fontId="6" type="noConversion"/>
  </si>
  <si>
    <t>11个涉农乡镇、街道，每个需要完成4800个农产品检测任务（每个3万元）；食用农产品胶体金免疫快速检测，四星级以下监管站4个，每个需完成500个检测任务；四星级监管站6个，每个需完成1500个检测任务,五星级监管站1个，每个需完1800个检测任务（每个16元）。</t>
    <phoneticPr fontId="6" type="noConversion"/>
  </si>
  <si>
    <t>农产品质量安全建设</t>
    <phoneticPr fontId="6" type="noConversion"/>
  </si>
  <si>
    <t>市级例行监测502个批次</t>
    <phoneticPr fontId="6" type="noConversion"/>
  </si>
  <si>
    <t>8个四星级监管站</t>
    <phoneticPr fontId="6" type="noConversion"/>
  </si>
  <si>
    <t>11个涉农乡镇、街道；1.28万个胶体金快检任务</t>
    <phoneticPr fontId="6" type="noConversion"/>
  </si>
  <si>
    <t>分配因素1</t>
    <phoneticPr fontId="6" type="noConversion"/>
  </si>
  <si>
    <t>农产品质量安全四星级监管站奖补1个（每个站9万元）</t>
    <phoneticPr fontId="6" type="noConversion"/>
  </si>
  <si>
    <t>《常州市农产品质量安全条例》立法调研</t>
    <phoneticPr fontId="6" type="noConversion"/>
  </si>
  <si>
    <t>农产品质量安全市级例行监测</t>
    <phoneticPr fontId="6" type="noConversion"/>
  </si>
  <si>
    <t>农业公共服务专项资金分配建议表</t>
    <phoneticPr fontId="6" type="noConversion"/>
  </si>
  <si>
    <t>责任处站：质监处</t>
    <phoneticPr fontId="6" type="noConversion"/>
  </si>
  <si>
    <r>
      <t>农产品质量安全四星级监管站奖补2个</t>
    </r>
    <r>
      <rPr>
        <sz val="9"/>
        <color indexed="8"/>
        <rFont val="宋体"/>
        <family val="3"/>
        <charset val="134"/>
      </rPr>
      <t xml:space="preserve">    </t>
    </r>
    <r>
      <rPr>
        <sz val="9"/>
        <color indexed="8"/>
        <rFont val="宋体"/>
        <family val="3"/>
        <charset val="134"/>
      </rPr>
      <t>（每个站9万元）</t>
    </r>
    <phoneticPr fontId="6" type="noConversion"/>
  </si>
  <si>
    <r>
      <t>农产品质量安全四星级监管站奖补1个</t>
    </r>
    <r>
      <rPr>
        <sz val="9"/>
        <color indexed="8"/>
        <rFont val="宋体"/>
        <family val="3"/>
        <charset val="134"/>
      </rPr>
      <t xml:space="preserve">    </t>
    </r>
    <r>
      <rPr>
        <sz val="9"/>
        <color indexed="8"/>
        <rFont val="宋体"/>
        <family val="3"/>
        <charset val="134"/>
      </rPr>
      <t>（每个站9万元）</t>
    </r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</si>
</sst>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0_ "/>
  </numFmts>
  <fonts count="11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0" fontId="3" fillId="0" borderId="3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selection activeCell="O17" sqref="O17"/>
    </sheetView>
  </sheetViews>
  <sheetFormatPr defaultColWidth="9" defaultRowHeight="14.4"/>
  <cols>
    <col min="1" max="1" width="15" customWidth="1"/>
    <col min="2" max="2" width="17.109375" style="19" customWidth="1"/>
    <col min="3" max="3" width="8.21875" style="20" bestFit="1" customWidth="1"/>
    <col min="4" max="4" width="8.21875" style="19" bestFit="1" customWidth="1"/>
    <col min="5" max="5" width="23.88671875" style="19" customWidth="1"/>
    <col min="6" max="6" width="8.21875" style="20" bestFit="1" customWidth="1"/>
    <col min="7" max="7" width="7.5546875" style="19" customWidth="1"/>
    <col min="8" max="8" width="17.6640625" style="19" customWidth="1"/>
    <col min="9" max="9" width="8.21875" style="20" bestFit="1" customWidth="1"/>
    <col min="10" max="10" width="5.77734375" style="19" customWidth="1"/>
    <col min="11" max="11" width="11.44140625" style="19" customWidth="1"/>
    <col min="12" max="12" width="9" style="20" customWidth="1"/>
    <col min="13" max="13" width="5.77734375" style="19" customWidth="1"/>
    <col min="14" max="14" width="10.77734375" style="19" customWidth="1"/>
    <col min="15" max="15" width="8.21875" style="20" bestFit="1" customWidth="1"/>
    <col min="16" max="16" width="5.77734375" style="19" customWidth="1"/>
    <col min="17" max="17" width="6.44140625" style="19" customWidth="1"/>
  </cols>
  <sheetData>
    <row r="1" spans="1:17" ht="42" customHeight="1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57.6" customHeight="1">
      <c r="A2" s="5" t="s">
        <v>9</v>
      </c>
      <c r="B2" s="26" t="s">
        <v>20</v>
      </c>
      <c r="C2" s="26"/>
      <c r="D2" s="26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3" t="s">
        <v>18</v>
      </c>
      <c r="Q2" s="23"/>
    </row>
    <row r="3" spans="1:17" ht="49.95" customHeight="1">
      <c r="A3" s="1" t="s">
        <v>0</v>
      </c>
      <c r="B3" s="9" t="s">
        <v>24</v>
      </c>
      <c r="C3" s="13" t="s">
        <v>1</v>
      </c>
      <c r="D3" s="8" t="s">
        <v>2</v>
      </c>
      <c r="E3" s="8" t="s">
        <v>3</v>
      </c>
      <c r="F3" s="13" t="s">
        <v>1</v>
      </c>
      <c r="G3" s="8" t="s">
        <v>2</v>
      </c>
      <c r="H3" s="9" t="s">
        <v>13</v>
      </c>
      <c r="I3" s="13" t="s">
        <v>1</v>
      </c>
      <c r="J3" s="8" t="s">
        <v>2</v>
      </c>
      <c r="K3" s="9" t="s">
        <v>14</v>
      </c>
      <c r="L3" s="13" t="s">
        <v>1</v>
      </c>
      <c r="M3" s="8" t="s">
        <v>2</v>
      </c>
      <c r="N3" s="9" t="s">
        <v>16</v>
      </c>
      <c r="O3" s="13" t="s">
        <v>1</v>
      </c>
      <c r="P3" s="8" t="s">
        <v>2</v>
      </c>
      <c r="Q3" s="10" t="s">
        <v>4</v>
      </c>
    </row>
    <row r="4" spans="1:17" ht="108.6" customHeight="1">
      <c r="A4" s="1" t="s">
        <v>5</v>
      </c>
      <c r="B4" s="6" t="s">
        <v>12</v>
      </c>
      <c r="C4" s="14">
        <f>D4/Q11</f>
        <v>0.13229268292682927</v>
      </c>
      <c r="D4" s="22">
        <v>27.12</v>
      </c>
      <c r="E4" s="6" t="s">
        <v>19</v>
      </c>
      <c r="F4" s="14">
        <f>G4/Q11</f>
        <v>0.26087804878048781</v>
      </c>
      <c r="G4" s="22">
        <v>53.48</v>
      </c>
      <c r="H4" s="12" t="s">
        <v>30</v>
      </c>
      <c r="I4" s="16">
        <f>J4/Q11</f>
        <v>8.7804878048780483E-2</v>
      </c>
      <c r="J4" s="2">
        <v>18</v>
      </c>
      <c r="K4" s="1"/>
      <c r="L4" s="17"/>
      <c r="M4" s="1"/>
      <c r="N4" s="6"/>
      <c r="O4" s="16"/>
      <c r="P4" s="2"/>
      <c r="Q4" s="11">
        <f>SUM(D4,G4,J4,M4,P4)</f>
        <v>98.6</v>
      </c>
    </row>
    <row r="5" spans="1:17" ht="41.4" customHeight="1">
      <c r="A5" s="3" t="s">
        <v>6</v>
      </c>
      <c r="B5" s="4"/>
      <c r="C5" s="15"/>
      <c r="D5" s="4"/>
      <c r="E5" s="4"/>
      <c r="F5" s="15"/>
      <c r="G5" s="4"/>
      <c r="H5" s="12" t="s">
        <v>30</v>
      </c>
      <c r="I5" s="14">
        <f>J5/Q11</f>
        <v>8.7804878048780483E-2</v>
      </c>
      <c r="J5" s="2">
        <v>18</v>
      </c>
      <c r="K5" s="1"/>
      <c r="L5" s="17"/>
      <c r="M5" s="1"/>
      <c r="N5" s="6"/>
      <c r="O5" s="14"/>
      <c r="P5" s="2"/>
      <c r="Q5" s="11">
        <f t="shared" ref="Q5:Q10" si="0">SUM(D5,G5,J5,M5,P5)</f>
        <v>18</v>
      </c>
    </row>
    <row r="6" spans="1:17" ht="42.6" customHeight="1">
      <c r="A6" s="3" t="s">
        <v>7</v>
      </c>
      <c r="B6" s="4"/>
      <c r="C6" s="15"/>
      <c r="D6" s="4"/>
      <c r="E6" s="4"/>
      <c r="F6" s="15"/>
      <c r="G6" s="4"/>
      <c r="H6" s="12" t="s">
        <v>31</v>
      </c>
      <c r="I6" s="14">
        <f>J6/Q11</f>
        <v>4.3902439024390241E-2</v>
      </c>
      <c r="J6" s="2">
        <v>9</v>
      </c>
      <c r="K6" s="1"/>
      <c r="L6" s="17"/>
      <c r="M6" s="1"/>
      <c r="N6" s="6"/>
      <c r="O6" s="14"/>
      <c r="P6" s="2"/>
      <c r="Q6" s="11">
        <f t="shared" si="0"/>
        <v>9</v>
      </c>
    </row>
    <row r="7" spans="1:17" ht="42.6" customHeight="1">
      <c r="A7" s="3" t="s">
        <v>8</v>
      </c>
      <c r="B7" s="4"/>
      <c r="C7" s="15"/>
      <c r="D7" s="4"/>
      <c r="E7" s="4"/>
      <c r="F7" s="15"/>
      <c r="G7" s="4"/>
      <c r="H7" s="12" t="s">
        <v>31</v>
      </c>
      <c r="I7" s="14">
        <f>J7/Q11</f>
        <v>4.3902439024390241E-2</v>
      </c>
      <c r="J7" s="2">
        <v>9</v>
      </c>
      <c r="K7" s="1"/>
      <c r="L7" s="17"/>
      <c r="M7" s="1"/>
      <c r="N7" s="6"/>
      <c r="O7" s="14"/>
      <c r="P7" s="2"/>
      <c r="Q7" s="11">
        <f t="shared" si="0"/>
        <v>9</v>
      </c>
    </row>
    <row r="8" spans="1:17" ht="60" customHeight="1">
      <c r="A8" s="2" t="s">
        <v>10</v>
      </c>
      <c r="B8" s="4"/>
      <c r="C8" s="15"/>
      <c r="D8" s="4"/>
      <c r="E8" s="4"/>
      <c r="F8" s="15"/>
      <c r="G8" s="4"/>
      <c r="H8" s="12" t="s">
        <v>31</v>
      </c>
      <c r="I8" s="14">
        <f>J8/Q11</f>
        <v>4.3902439024390241E-2</v>
      </c>
      <c r="J8" s="2">
        <v>9</v>
      </c>
      <c r="K8" s="2"/>
      <c r="L8" s="14"/>
      <c r="M8" s="2"/>
      <c r="N8" s="18"/>
      <c r="O8" s="14"/>
      <c r="P8" s="2"/>
      <c r="Q8" s="11">
        <f t="shared" si="0"/>
        <v>9</v>
      </c>
    </row>
    <row r="9" spans="1:17" ht="60" customHeight="1">
      <c r="A9" s="2" t="s">
        <v>11</v>
      </c>
      <c r="B9" s="4"/>
      <c r="C9" s="15"/>
      <c r="D9" s="4"/>
      <c r="E9" s="4"/>
      <c r="F9" s="15"/>
      <c r="G9" s="4"/>
      <c r="H9" s="6" t="s">
        <v>25</v>
      </c>
      <c r="I9" s="14">
        <f>J9/Q11</f>
        <v>4.3902439024390241E-2</v>
      </c>
      <c r="J9" s="2">
        <v>9</v>
      </c>
      <c r="K9" s="1"/>
      <c r="L9" s="17"/>
      <c r="M9" s="1"/>
      <c r="N9" s="6"/>
      <c r="O9" s="14"/>
      <c r="P9" s="2"/>
      <c r="Q9" s="11">
        <f t="shared" si="0"/>
        <v>9</v>
      </c>
    </row>
    <row r="10" spans="1:17" ht="53.4" customHeight="1">
      <c r="A10" s="7" t="s">
        <v>15</v>
      </c>
      <c r="B10" s="4"/>
      <c r="C10" s="15"/>
      <c r="D10" s="4"/>
      <c r="E10" s="4"/>
      <c r="F10" s="15"/>
      <c r="G10" s="4"/>
      <c r="H10" s="6"/>
      <c r="I10" s="14"/>
      <c r="J10" s="2"/>
      <c r="K10" s="6" t="s">
        <v>26</v>
      </c>
      <c r="L10" s="17">
        <f>M10/Q11</f>
        <v>2.1463414634146343E-2</v>
      </c>
      <c r="M10" s="1">
        <v>4.4000000000000004</v>
      </c>
      <c r="N10" s="12" t="s">
        <v>27</v>
      </c>
      <c r="O10" s="14">
        <f>P10/Q11</f>
        <v>0.23414634146341465</v>
      </c>
      <c r="P10" s="2">
        <v>48</v>
      </c>
      <c r="Q10" s="11">
        <f t="shared" si="0"/>
        <v>52.4</v>
      </c>
    </row>
    <row r="11" spans="1:17" ht="60" customHeight="1">
      <c r="A11" s="3" t="s">
        <v>4</v>
      </c>
      <c r="B11" s="6" t="s">
        <v>17</v>
      </c>
      <c r="C11" s="14">
        <f>D11/Q11</f>
        <v>0.13229268292682927</v>
      </c>
      <c r="D11" s="22">
        <f>SUM(D4:D10)</f>
        <v>27.12</v>
      </c>
      <c r="E11" s="6" t="s">
        <v>23</v>
      </c>
      <c r="F11" s="14">
        <f>G11/Q11</f>
        <v>0.26087804878048781</v>
      </c>
      <c r="G11" s="22">
        <f>SUM(G4:G10)</f>
        <v>53.48</v>
      </c>
      <c r="H11" s="6" t="s">
        <v>22</v>
      </c>
      <c r="I11" s="14">
        <f>J11/Q11</f>
        <v>0.35121951219512193</v>
      </c>
      <c r="J11" s="2">
        <f>SUM(J4:J10)</f>
        <v>72</v>
      </c>
      <c r="K11" s="6" t="s">
        <v>26</v>
      </c>
      <c r="L11" s="17">
        <f>M11/Q11</f>
        <v>2.1463414634146343E-2</v>
      </c>
      <c r="M11" s="1">
        <v>4.4000000000000004</v>
      </c>
      <c r="N11" s="6" t="s">
        <v>21</v>
      </c>
      <c r="O11" s="14">
        <f>P11/Q11</f>
        <v>0.23414634146341465</v>
      </c>
      <c r="P11" s="2">
        <v>48</v>
      </c>
      <c r="Q11" s="11">
        <f>SUM(D11,G11,J11,M11,P11)</f>
        <v>205</v>
      </c>
    </row>
    <row r="12" spans="1:17" ht="29.1" customHeight="1">
      <c r="A12" s="25" t="s">
        <v>29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</sheetData>
  <mergeCells count="4">
    <mergeCell ref="P2:Q2"/>
    <mergeCell ref="A1:Q1"/>
    <mergeCell ref="A12:Q12"/>
    <mergeCell ref="B2:D2"/>
  </mergeCells>
  <phoneticPr fontId="6" type="noConversion"/>
  <printOptions horizontalCentered="1"/>
  <pageMargins left="0.28999999999999998" right="0.18" top="0.74803149606299213" bottom="0.27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2023-03-22T01:34:44Z</cp:lastPrinted>
  <dcterms:created xsi:type="dcterms:W3CDTF">2019-05-15T08:41:00Z</dcterms:created>
  <dcterms:modified xsi:type="dcterms:W3CDTF">2023-03-22T01:34:51Z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