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Sheet1!$A$1:$J$63</definedName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I58" i="1"/>
  <c r="I57" s="1"/>
  <c r="H58"/>
  <c r="H57" s="1"/>
  <c r="I54"/>
  <c r="I53" s="1"/>
  <c r="H54"/>
  <c r="H53" s="1"/>
  <c r="I47"/>
  <c r="I46" s="1"/>
  <c r="H47"/>
  <c r="H46"/>
  <c r="I41"/>
  <c r="I40" s="1"/>
  <c r="H41"/>
  <c r="H40" s="1"/>
  <c r="I38"/>
  <c r="I37" s="1"/>
  <c r="H38"/>
  <c r="H37" s="1"/>
  <c r="I34"/>
  <c r="I33" s="1"/>
  <c r="H34"/>
  <c r="H33" s="1"/>
  <c r="I28"/>
  <c r="I27" s="1"/>
  <c r="H28"/>
  <c r="H27" s="1"/>
  <c r="I19"/>
  <c r="I18" s="1"/>
  <c r="H19"/>
  <c r="H18" s="1"/>
  <c r="I14"/>
  <c r="I13" s="1"/>
  <c r="I12" s="1"/>
  <c r="H14"/>
  <c r="H13" s="1"/>
  <c r="I10"/>
  <c r="I9" s="1"/>
  <c r="H10"/>
  <c r="H9" s="1"/>
  <c r="I7"/>
  <c r="I6" s="1"/>
  <c r="H7"/>
  <c r="H6" s="1"/>
  <c r="E61"/>
  <c r="F58"/>
  <c r="F57" s="1"/>
  <c r="E58"/>
  <c r="E57" s="1"/>
  <c r="F54"/>
  <c r="F53" s="1"/>
  <c r="E54"/>
  <c r="E53" s="1"/>
  <c r="F47"/>
  <c r="F46" s="1"/>
  <c r="E47"/>
  <c r="E46" s="1"/>
  <c r="F41"/>
  <c r="F40" s="1"/>
  <c r="E41"/>
  <c r="E40" s="1"/>
  <c r="F38"/>
  <c r="F37" s="1"/>
  <c r="E38"/>
  <c r="E37" s="1"/>
  <c r="H5" l="1"/>
  <c r="H4" s="1"/>
  <c r="H36"/>
  <c r="H12"/>
  <c r="I36"/>
  <c r="I5"/>
  <c r="I4" s="1"/>
  <c r="F36"/>
  <c r="E36"/>
  <c r="F34"/>
  <c r="F33" s="1"/>
  <c r="E34"/>
  <c r="E33" s="1"/>
  <c r="F28"/>
  <c r="F27" s="1"/>
  <c r="E28"/>
  <c r="E27" s="1"/>
  <c r="F19"/>
  <c r="F18" s="1"/>
  <c r="E19"/>
  <c r="E18" s="1"/>
  <c r="F14"/>
  <c r="F13" s="1"/>
  <c r="E14"/>
  <c r="E13" s="1"/>
  <c r="F12" l="1"/>
  <c r="E12"/>
  <c r="F10"/>
  <c r="F9" s="1"/>
  <c r="E10"/>
  <c r="E9" s="1"/>
  <c r="F7"/>
  <c r="F6" s="1"/>
  <c r="E7"/>
  <c r="E6" s="1"/>
  <c r="F5" l="1"/>
  <c r="F4" s="1"/>
  <c r="E5"/>
  <c r="E4" s="1"/>
</calcChain>
</file>

<file path=xl/sharedStrings.xml><?xml version="1.0" encoding="utf-8"?>
<sst xmlns="http://schemas.openxmlformats.org/spreadsheetml/2006/main" count="86" uniqueCount="45">
  <si>
    <t>单位：辆、万元</t>
  </si>
  <si>
    <t>年度</t>
  </si>
  <si>
    <t>序号</t>
  </si>
  <si>
    <t>车辆生产企业</t>
  </si>
  <si>
    <t>车辆型号</t>
  </si>
  <si>
    <t>企业申报新能源汽车</t>
  </si>
  <si>
    <t>企业申请补助资金</t>
  </si>
  <si>
    <t>地方审核情况</t>
  </si>
  <si>
    <t>地方拟申报新能源汽车</t>
  </si>
  <si>
    <t>地方拟申请补助资金</t>
  </si>
  <si>
    <t>备注</t>
  </si>
  <si>
    <t>合计</t>
  </si>
  <si>
    <t>小计</t>
  </si>
  <si>
    <t>重庆理想智造汽车有限公司常州分公司</t>
    <phoneticPr fontId="1" type="noConversion"/>
  </si>
  <si>
    <t>LXA6500SHEVM1</t>
  </si>
  <si>
    <t>重庆理想汽车有限公司常州分公司</t>
    <phoneticPr fontId="1" type="noConversion"/>
  </si>
  <si>
    <t>北汽重型汽车有限公司</t>
    <phoneticPr fontId="1" type="noConversion"/>
  </si>
  <si>
    <t>BJ5040XXYCJ01EV</t>
  </si>
  <si>
    <t>BJ5040XXYCJ03EV</t>
  </si>
  <si>
    <t>BJ6600CJ01EV</t>
  </si>
  <si>
    <t>北汽重型汽车有限公司</t>
  </si>
  <si>
    <t>BJ5040XLCCJ01EV</t>
  </si>
  <si>
    <t>BJ5040XXYCJ02EV</t>
  </si>
  <si>
    <t>BJ5040XXYCJ08EV</t>
  </si>
  <si>
    <t>BJ5040XXYCJ09EV</t>
  </si>
  <si>
    <t>BJ5040XSWCJ04EV</t>
  </si>
  <si>
    <t>BJ5040XXYCJ11EV</t>
  </si>
  <si>
    <t>北汽新能源汽车常州有限公司</t>
  </si>
  <si>
    <t>BJ7000KPCC-BEV</t>
    <phoneticPr fontId="1" type="noConversion"/>
  </si>
  <si>
    <t>BJ5030XXYVRRC-BEV</t>
  </si>
  <si>
    <t>BJ7000BRDFC-BEV</t>
  </si>
  <si>
    <t>BJ7000KPCC-BEV</t>
  </si>
  <si>
    <t>BJ7000URD4C-BEV</t>
  </si>
  <si>
    <t>BJ7000KPC4C-BEV</t>
  </si>
  <si>
    <t>BJ7003URD4C-BEV</t>
  </si>
  <si>
    <t>北汽新能源汽车常州有限公司</t>
    <phoneticPr fontId="1" type="noConversion"/>
  </si>
  <si>
    <t>北汽新能源汽车常州有限公司总计</t>
    <phoneticPr fontId="1" type="noConversion"/>
  </si>
  <si>
    <t>常州市总计</t>
    <phoneticPr fontId="1" type="noConversion"/>
  </si>
  <si>
    <t>重庆理想汽车有限公司常州分公司总计</t>
    <phoneticPr fontId="1" type="noConversion"/>
  </si>
  <si>
    <t>北汽重型汽车有限公司（原北汽(常州)汽车有限公司）总计</t>
    <phoneticPr fontId="1" type="noConversion"/>
  </si>
  <si>
    <t>北汽重型汽车有限公司</t>
    <phoneticPr fontId="1" type="noConversion"/>
  </si>
  <si>
    <t>常州市备案车辆总计</t>
    <phoneticPr fontId="1" type="noConversion"/>
  </si>
  <si>
    <t>北汽新能源汽车常州有限公司</t>
    <phoneticPr fontId="1" type="noConversion"/>
  </si>
  <si>
    <t>资料审核通过</t>
    <phoneticPr fontId="1" type="noConversion"/>
  </si>
  <si>
    <t>常州市新能源汽车推广应用补助资金清算地方公示车辆信息表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</si>
</sst>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tabSelected="1" workbookViewId="0">
      <selection sqref="A1:J1"/>
    </sheetView>
  </sheetViews>
  <sheetFormatPr defaultColWidth="9" defaultRowHeight="13.5"/>
  <cols>
    <col min="1" max="1" width="7" customWidth="1"/>
    <col min="2" max="2" width="5.5" customWidth="1"/>
    <col min="3" max="3" width="24.25" customWidth="1"/>
    <col min="4" max="4" width="19" customWidth="1"/>
    <col min="5" max="5" width="19.625" customWidth="1"/>
    <col min="6" max="6" width="17.625" customWidth="1"/>
    <col min="7" max="7" width="16.5" customWidth="1"/>
    <col min="8" max="8" width="20.125" customWidth="1"/>
    <col min="9" max="9" width="18.875" customWidth="1"/>
    <col min="10" max="10" width="15.5" customWidth="1"/>
  </cols>
  <sheetData>
    <row r="1" spans="1:10" ht="27.75" customHeight="1">
      <c r="A1" s="38" t="s">
        <v>44</v>
      </c>
      <c r="B1" s="38"/>
      <c r="C1" s="38"/>
      <c r="D1" s="38"/>
      <c r="E1" s="38"/>
      <c r="F1" s="38"/>
      <c r="G1" s="38"/>
      <c r="H1" s="38"/>
      <c r="I1" s="38"/>
      <c r="J1" s="38"/>
    </row>
    <row r="2" spans="1:10">
      <c r="H2" t="s">
        <v>0</v>
      </c>
    </row>
    <row r="3" spans="1:10" ht="55.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ht="28.5" customHeight="1">
      <c r="A4" s="28" t="s">
        <v>37</v>
      </c>
      <c r="B4" s="29"/>
      <c r="C4" s="29"/>
      <c r="D4" s="30"/>
      <c r="E4" s="2">
        <f>E5+E12+E36</f>
        <v>5313</v>
      </c>
      <c r="F4" s="2">
        <f>F5+F12+F36</f>
        <v>17710.107899999999</v>
      </c>
      <c r="G4" s="1"/>
      <c r="H4" s="2">
        <f>H5+H12+H36</f>
        <v>5313</v>
      </c>
      <c r="I4" s="2">
        <f>I5+I12+I36</f>
        <v>17710.107899999999</v>
      </c>
      <c r="J4" s="1"/>
    </row>
    <row r="5" spans="1:10" ht="20.25" customHeight="1">
      <c r="A5" s="28" t="s">
        <v>38</v>
      </c>
      <c r="B5" s="29"/>
      <c r="C5" s="29"/>
      <c r="D5" s="30"/>
      <c r="E5" s="2">
        <f>E6+E9</f>
        <v>1298</v>
      </c>
      <c r="F5" s="2">
        <f>F6+F9</f>
        <v>836.15000000000009</v>
      </c>
      <c r="G5" s="21" t="s">
        <v>43</v>
      </c>
      <c r="H5" s="2">
        <f>H6+H9</f>
        <v>1298</v>
      </c>
      <c r="I5" s="2">
        <f>I6+I9</f>
        <v>836.15000000000009</v>
      </c>
      <c r="J5" s="1"/>
    </row>
    <row r="6" spans="1:10" ht="14.25">
      <c r="A6" s="39">
        <v>2019</v>
      </c>
      <c r="B6" s="41" t="s">
        <v>11</v>
      </c>
      <c r="C6" s="42"/>
      <c r="D6" s="43"/>
      <c r="E6" s="10">
        <f>E7</f>
        <v>71</v>
      </c>
      <c r="F6" s="10">
        <f>F7</f>
        <v>49.7</v>
      </c>
      <c r="G6" s="22"/>
      <c r="H6" s="17">
        <f>H7</f>
        <v>71</v>
      </c>
      <c r="I6" s="17">
        <f>I7</f>
        <v>49.7</v>
      </c>
      <c r="J6" s="9"/>
    </row>
    <row r="7" spans="1:10">
      <c r="A7" s="40"/>
      <c r="B7" s="31">
        <v>1</v>
      </c>
      <c r="C7" s="33" t="s">
        <v>13</v>
      </c>
      <c r="D7" s="11" t="s">
        <v>12</v>
      </c>
      <c r="E7" s="6">
        <f>SUM(E8:E8)</f>
        <v>71</v>
      </c>
      <c r="F7" s="6">
        <f>SUM(F8:F8)</f>
        <v>49.7</v>
      </c>
      <c r="G7" s="22"/>
      <c r="H7" s="6">
        <f>SUM(H8:H8)</f>
        <v>71</v>
      </c>
      <c r="I7" s="6">
        <f>SUM(I8:I8)</f>
        <v>49.7</v>
      </c>
      <c r="J7" s="9"/>
    </row>
    <row r="8" spans="1:10" ht="18.75" customHeight="1">
      <c r="A8" s="40"/>
      <c r="B8" s="32"/>
      <c r="C8" s="44"/>
      <c r="D8" s="5" t="s">
        <v>14</v>
      </c>
      <c r="E8" s="5">
        <v>71</v>
      </c>
      <c r="F8" s="6">
        <v>49.7</v>
      </c>
      <c r="G8" s="22"/>
      <c r="H8" s="5">
        <v>71</v>
      </c>
      <c r="I8" s="6">
        <v>49.7</v>
      </c>
      <c r="J8" s="9"/>
    </row>
    <row r="9" spans="1:10" ht="14.25">
      <c r="A9" s="39">
        <v>2020</v>
      </c>
      <c r="B9" s="41" t="s">
        <v>11</v>
      </c>
      <c r="C9" s="42"/>
      <c r="D9" s="43"/>
      <c r="E9" s="10">
        <f>E10</f>
        <v>1227</v>
      </c>
      <c r="F9" s="10">
        <f>F10</f>
        <v>786.45</v>
      </c>
      <c r="G9" s="22"/>
      <c r="H9" s="17">
        <f>H10</f>
        <v>1227</v>
      </c>
      <c r="I9" s="17">
        <f>I10</f>
        <v>786.45</v>
      </c>
      <c r="J9" s="9"/>
    </row>
    <row r="10" spans="1:10" ht="15.75" customHeight="1">
      <c r="A10" s="40"/>
      <c r="B10" s="31">
        <v>1</v>
      </c>
      <c r="C10" s="33" t="s">
        <v>15</v>
      </c>
      <c r="D10" s="11" t="s">
        <v>12</v>
      </c>
      <c r="E10" s="6">
        <f>SUM(E11:E11)</f>
        <v>1227</v>
      </c>
      <c r="F10" s="6">
        <f>SUM(F11:F11)</f>
        <v>786.45</v>
      </c>
      <c r="G10" s="22"/>
      <c r="H10" s="6">
        <f>SUM(H11:H11)</f>
        <v>1227</v>
      </c>
      <c r="I10" s="6">
        <f>SUM(I11:I11)</f>
        <v>786.45</v>
      </c>
      <c r="J10" s="9"/>
    </row>
    <row r="11" spans="1:10" ht="37.5" customHeight="1">
      <c r="A11" s="45"/>
      <c r="B11" s="46"/>
      <c r="C11" s="47"/>
      <c r="D11" s="12" t="s">
        <v>14</v>
      </c>
      <c r="E11" s="12">
        <v>1227</v>
      </c>
      <c r="F11" s="6">
        <v>786.45</v>
      </c>
      <c r="G11" s="23"/>
      <c r="H11" s="12">
        <v>1227</v>
      </c>
      <c r="I11" s="6">
        <v>786.45</v>
      </c>
      <c r="J11" s="9"/>
    </row>
    <row r="12" spans="1:10" ht="41.25" customHeight="1">
      <c r="A12" s="28" t="s">
        <v>39</v>
      </c>
      <c r="B12" s="29"/>
      <c r="C12" s="29"/>
      <c r="D12" s="30"/>
      <c r="E12" s="2">
        <f>E13+E18+E27+E33</f>
        <v>741</v>
      </c>
      <c r="F12" s="2">
        <f>F13+F18+F27+F33</f>
        <v>4416.5940000000001</v>
      </c>
      <c r="G12" s="21" t="s">
        <v>43</v>
      </c>
      <c r="H12" s="2">
        <f>H13+H18+H27+H33</f>
        <v>741</v>
      </c>
      <c r="I12" s="2">
        <f>I13+I18+I27+I33</f>
        <v>4416.5940000000001</v>
      </c>
      <c r="J12" s="1"/>
    </row>
    <row r="13" spans="1:10" ht="14.25" customHeight="1">
      <c r="A13" s="24">
        <v>2017</v>
      </c>
      <c r="B13" s="36" t="s">
        <v>11</v>
      </c>
      <c r="C13" s="36"/>
      <c r="D13" s="36"/>
      <c r="E13" s="3">
        <f>E14</f>
        <v>22</v>
      </c>
      <c r="F13" s="3">
        <f>F14</f>
        <v>236.00800000000001</v>
      </c>
      <c r="G13" s="22"/>
      <c r="H13" s="15">
        <f>H14</f>
        <v>22</v>
      </c>
      <c r="I13" s="15">
        <f>I14</f>
        <v>236.00800000000001</v>
      </c>
      <c r="J13" s="1"/>
    </row>
    <row r="14" spans="1:10" ht="13.5" customHeight="1">
      <c r="A14" s="24"/>
      <c r="B14" s="26">
        <v>1</v>
      </c>
      <c r="C14" s="37" t="s">
        <v>16</v>
      </c>
      <c r="D14" s="4" t="s">
        <v>12</v>
      </c>
      <c r="E14" s="7">
        <f>SUM(E15:E17)</f>
        <v>22</v>
      </c>
      <c r="F14" s="7">
        <f>SUM(F15:F17)</f>
        <v>236.00800000000001</v>
      </c>
      <c r="G14" s="22"/>
      <c r="H14" s="7">
        <f>SUM(H15:H17)</f>
        <v>22</v>
      </c>
      <c r="I14" s="7">
        <f>SUM(I15:I17)</f>
        <v>236.00800000000001</v>
      </c>
      <c r="J14" s="4"/>
    </row>
    <row r="15" spans="1:10" ht="13.5" customHeight="1">
      <c r="A15" s="24"/>
      <c r="B15" s="26"/>
      <c r="C15" s="37"/>
      <c r="D15" s="7" t="s">
        <v>17</v>
      </c>
      <c r="E15" s="7">
        <v>2</v>
      </c>
      <c r="F15" s="7">
        <v>21.96</v>
      </c>
      <c r="G15" s="22"/>
      <c r="H15" s="7">
        <v>2</v>
      </c>
      <c r="I15" s="7">
        <v>21.96</v>
      </c>
      <c r="J15" s="4"/>
    </row>
    <row r="16" spans="1:10" ht="13.5" customHeight="1">
      <c r="A16" s="24"/>
      <c r="B16" s="26"/>
      <c r="C16" s="37"/>
      <c r="D16" s="7" t="s">
        <v>18</v>
      </c>
      <c r="E16" s="7">
        <v>19</v>
      </c>
      <c r="F16" s="7">
        <v>205.048</v>
      </c>
      <c r="G16" s="22"/>
      <c r="H16" s="7">
        <v>19</v>
      </c>
      <c r="I16" s="7">
        <v>205.048</v>
      </c>
      <c r="J16" s="4"/>
    </row>
    <row r="17" spans="1:10" ht="13.5" customHeight="1">
      <c r="A17" s="24"/>
      <c r="B17" s="26"/>
      <c r="C17" s="37"/>
      <c r="D17" s="6" t="s">
        <v>19</v>
      </c>
      <c r="E17" s="6">
        <v>1</v>
      </c>
      <c r="F17" s="6">
        <v>9</v>
      </c>
      <c r="G17" s="22"/>
      <c r="H17" s="6">
        <v>1</v>
      </c>
      <c r="I17" s="6">
        <v>9</v>
      </c>
      <c r="J17" s="9"/>
    </row>
    <row r="18" spans="1:10" ht="14.25" customHeight="1">
      <c r="A18" s="24">
        <v>2018</v>
      </c>
      <c r="B18" s="25" t="s">
        <v>11</v>
      </c>
      <c r="C18" s="25"/>
      <c r="D18" s="25"/>
      <c r="E18" s="3">
        <f>E19</f>
        <v>541</v>
      </c>
      <c r="F18" s="10">
        <f>F19</f>
        <v>3614.2544000000003</v>
      </c>
      <c r="G18" s="22"/>
      <c r="H18" s="15">
        <f>H19</f>
        <v>541</v>
      </c>
      <c r="I18" s="17">
        <f>I19</f>
        <v>3614.2544000000003</v>
      </c>
      <c r="J18" s="9"/>
    </row>
    <row r="19" spans="1:10" ht="13.5" customHeight="1">
      <c r="A19" s="24"/>
      <c r="B19" s="31">
        <v>1</v>
      </c>
      <c r="C19" s="33" t="s">
        <v>20</v>
      </c>
      <c r="D19" s="11" t="s">
        <v>12</v>
      </c>
      <c r="E19" s="6">
        <f>SUM(E20:E26)</f>
        <v>541</v>
      </c>
      <c r="F19" s="6">
        <f>SUM(F20:F26)</f>
        <v>3614.2544000000003</v>
      </c>
      <c r="G19" s="22"/>
      <c r="H19" s="6">
        <f>SUM(H20:H26)</f>
        <v>541</v>
      </c>
      <c r="I19" s="6">
        <f>SUM(I20:I26)</f>
        <v>3614.2544000000003</v>
      </c>
      <c r="J19" s="9"/>
    </row>
    <row r="20" spans="1:10" ht="13.5" customHeight="1">
      <c r="A20" s="24"/>
      <c r="B20" s="32"/>
      <c r="C20" s="44"/>
      <c r="D20" s="8" t="s">
        <v>21</v>
      </c>
      <c r="E20" s="8">
        <v>1</v>
      </c>
      <c r="F20" s="8">
        <v>7.7009999999999996</v>
      </c>
      <c r="G20" s="22"/>
      <c r="H20" s="16">
        <v>1</v>
      </c>
      <c r="I20" s="16">
        <v>7.7009999999999996</v>
      </c>
      <c r="J20" s="9"/>
    </row>
    <row r="21" spans="1:10" ht="13.5" customHeight="1">
      <c r="A21" s="24"/>
      <c r="B21" s="32"/>
      <c r="C21" s="44"/>
      <c r="D21" s="8" t="s">
        <v>17</v>
      </c>
      <c r="E21" s="8">
        <v>1</v>
      </c>
      <c r="F21" s="8">
        <v>4.3920000000000003</v>
      </c>
      <c r="G21" s="22"/>
      <c r="H21" s="16">
        <v>1</v>
      </c>
      <c r="I21" s="16">
        <v>4.3920000000000003</v>
      </c>
      <c r="J21" s="9"/>
    </row>
    <row r="22" spans="1:10" ht="13.5" customHeight="1">
      <c r="A22" s="24"/>
      <c r="B22" s="32"/>
      <c r="C22" s="44"/>
      <c r="D22" s="8" t="s">
        <v>22</v>
      </c>
      <c r="E22" s="8">
        <v>8</v>
      </c>
      <c r="F22" s="8">
        <v>45.056800000000003</v>
      </c>
      <c r="G22" s="22"/>
      <c r="H22" s="16">
        <v>8</v>
      </c>
      <c r="I22" s="16">
        <v>45.056800000000003</v>
      </c>
      <c r="J22" s="9"/>
    </row>
    <row r="23" spans="1:10" ht="13.5" customHeight="1">
      <c r="A23" s="24"/>
      <c r="B23" s="32"/>
      <c r="C23" s="44"/>
      <c r="D23" s="8" t="s">
        <v>18</v>
      </c>
      <c r="E23" s="8">
        <v>2</v>
      </c>
      <c r="F23" s="8">
        <v>13.159599999999999</v>
      </c>
      <c r="G23" s="22"/>
      <c r="H23" s="16">
        <v>2</v>
      </c>
      <c r="I23" s="16">
        <v>13.159599999999999</v>
      </c>
      <c r="J23" s="9"/>
    </row>
    <row r="24" spans="1:10" ht="13.5" customHeight="1">
      <c r="A24" s="24"/>
      <c r="B24" s="32"/>
      <c r="C24" s="44"/>
      <c r="D24" s="8" t="s">
        <v>23</v>
      </c>
      <c r="E24" s="8">
        <v>522</v>
      </c>
      <c r="F24" s="8">
        <v>3498.444</v>
      </c>
      <c r="G24" s="22"/>
      <c r="H24" s="16">
        <v>522</v>
      </c>
      <c r="I24" s="16">
        <v>3498.444</v>
      </c>
      <c r="J24" s="9"/>
    </row>
    <row r="25" spans="1:10" ht="13.5" customHeight="1">
      <c r="A25" s="24"/>
      <c r="B25" s="32"/>
      <c r="C25" s="44"/>
      <c r="D25" s="8" t="s">
        <v>24</v>
      </c>
      <c r="E25" s="8">
        <v>1</v>
      </c>
      <c r="F25" s="8">
        <v>7.7009999999999996</v>
      </c>
      <c r="G25" s="22"/>
      <c r="H25" s="16">
        <v>1</v>
      </c>
      <c r="I25" s="16">
        <v>7.7009999999999996</v>
      </c>
      <c r="J25" s="9"/>
    </row>
    <row r="26" spans="1:10" ht="13.5" customHeight="1">
      <c r="A26" s="24"/>
      <c r="B26" s="32"/>
      <c r="C26" s="44"/>
      <c r="D26" s="8" t="s">
        <v>19</v>
      </c>
      <c r="E26" s="8">
        <v>6</v>
      </c>
      <c r="F26" s="8">
        <v>37.799999999999997</v>
      </c>
      <c r="G26" s="22"/>
      <c r="H26" s="16">
        <v>6</v>
      </c>
      <c r="I26" s="16">
        <v>37.799999999999997</v>
      </c>
      <c r="J26" s="9"/>
    </row>
    <row r="27" spans="1:10" ht="14.25">
      <c r="A27" s="24">
        <v>2019</v>
      </c>
      <c r="B27" s="25" t="s">
        <v>11</v>
      </c>
      <c r="C27" s="25"/>
      <c r="D27" s="25"/>
      <c r="E27" s="10">
        <f>E28</f>
        <v>34</v>
      </c>
      <c r="F27" s="10">
        <f>F28</f>
        <v>108.6996</v>
      </c>
      <c r="G27" s="22"/>
      <c r="H27" s="17">
        <f>H28</f>
        <v>34</v>
      </c>
      <c r="I27" s="17">
        <f>I28</f>
        <v>108.6996</v>
      </c>
      <c r="J27" s="9"/>
    </row>
    <row r="28" spans="1:10">
      <c r="A28" s="24"/>
      <c r="B28" s="31">
        <v>1</v>
      </c>
      <c r="C28" s="33" t="s">
        <v>20</v>
      </c>
      <c r="D28" s="11" t="s">
        <v>12</v>
      </c>
      <c r="E28" s="6">
        <f>SUM(E29:E32)</f>
        <v>34</v>
      </c>
      <c r="F28" s="6">
        <f>SUM(F29:F32)</f>
        <v>108.6996</v>
      </c>
      <c r="G28" s="22"/>
      <c r="H28" s="6">
        <f>SUM(H29:H32)</f>
        <v>34</v>
      </c>
      <c r="I28" s="6">
        <f>SUM(I29:I32)</f>
        <v>108.6996</v>
      </c>
      <c r="J28" s="9"/>
    </row>
    <row r="29" spans="1:10">
      <c r="A29" s="24"/>
      <c r="B29" s="32"/>
      <c r="C29" s="44"/>
      <c r="D29" s="8" t="s">
        <v>25</v>
      </c>
      <c r="E29" s="8">
        <v>1</v>
      </c>
      <c r="F29" s="8">
        <v>3.1779999999999999</v>
      </c>
      <c r="G29" s="22"/>
      <c r="H29" s="16">
        <v>1</v>
      </c>
      <c r="I29" s="16">
        <v>3.1779999999999999</v>
      </c>
      <c r="J29" s="9"/>
    </row>
    <row r="30" spans="1:10">
      <c r="A30" s="24"/>
      <c r="B30" s="32"/>
      <c r="C30" s="44"/>
      <c r="D30" s="8" t="s">
        <v>23</v>
      </c>
      <c r="E30" s="8">
        <v>3</v>
      </c>
      <c r="F30" s="8">
        <v>20.106000000000002</v>
      </c>
      <c r="G30" s="22"/>
      <c r="H30" s="16">
        <v>3</v>
      </c>
      <c r="I30" s="16">
        <v>20.106000000000002</v>
      </c>
      <c r="J30" s="9"/>
    </row>
    <row r="31" spans="1:10">
      <c r="A31" s="24"/>
      <c r="B31" s="32"/>
      <c r="C31" s="44"/>
      <c r="D31" s="8" t="s">
        <v>24</v>
      </c>
      <c r="E31" s="8">
        <v>7</v>
      </c>
      <c r="F31" s="8">
        <v>12.3216</v>
      </c>
      <c r="G31" s="22"/>
      <c r="H31" s="16">
        <v>7</v>
      </c>
      <c r="I31" s="16">
        <v>12.3216</v>
      </c>
      <c r="J31" s="9"/>
    </row>
    <row r="32" spans="1:10">
      <c r="A32" s="24"/>
      <c r="B32" s="32"/>
      <c r="C32" s="44"/>
      <c r="D32" s="8" t="s">
        <v>26</v>
      </c>
      <c r="E32" s="8">
        <v>23</v>
      </c>
      <c r="F32" s="8">
        <v>73.093999999999994</v>
      </c>
      <c r="G32" s="22"/>
      <c r="H32" s="16">
        <v>23</v>
      </c>
      <c r="I32" s="16">
        <v>73.093999999999994</v>
      </c>
      <c r="J32" s="9"/>
    </row>
    <row r="33" spans="1:10" ht="14.25">
      <c r="A33" s="24">
        <v>2020</v>
      </c>
      <c r="B33" s="25" t="s">
        <v>11</v>
      </c>
      <c r="C33" s="25"/>
      <c r="D33" s="25"/>
      <c r="E33" s="10">
        <f>E34</f>
        <v>144</v>
      </c>
      <c r="F33" s="10">
        <f>F34</f>
        <v>457.63200000000001</v>
      </c>
      <c r="G33" s="22"/>
      <c r="H33" s="17">
        <f>H34</f>
        <v>144</v>
      </c>
      <c r="I33" s="17">
        <f>I34</f>
        <v>457.63200000000001</v>
      </c>
      <c r="J33" s="9"/>
    </row>
    <row r="34" spans="1:10">
      <c r="A34" s="24"/>
      <c r="B34" s="26">
        <v>1</v>
      </c>
      <c r="C34" s="37" t="s">
        <v>20</v>
      </c>
      <c r="D34" s="11" t="s">
        <v>12</v>
      </c>
      <c r="E34" s="6">
        <f>SUM(E35:E35)</f>
        <v>144</v>
      </c>
      <c r="F34" s="6">
        <f>SUM(F35:F35)</f>
        <v>457.63200000000001</v>
      </c>
      <c r="G34" s="22"/>
      <c r="H34" s="6">
        <f>SUM(H35:H35)</f>
        <v>144</v>
      </c>
      <c r="I34" s="6">
        <f>SUM(I35:I35)</f>
        <v>457.63200000000001</v>
      </c>
      <c r="J34" s="9"/>
    </row>
    <row r="35" spans="1:10">
      <c r="A35" s="24"/>
      <c r="B35" s="26"/>
      <c r="C35" s="37"/>
      <c r="D35" s="8" t="s">
        <v>26</v>
      </c>
      <c r="E35" s="8">
        <v>144</v>
      </c>
      <c r="F35" s="8">
        <v>457.63200000000001</v>
      </c>
      <c r="G35" s="23"/>
      <c r="H35" s="16">
        <v>144</v>
      </c>
      <c r="I35" s="16">
        <v>457.63200000000001</v>
      </c>
      <c r="J35" s="9"/>
    </row>
    <row r="36" spans="1:10" ht="18.75">
      <c r="A36" s="28" t="s">
        <v>36</v>
      </c>
      <c r="B36" s="29"/>
      <c r="C36" s="29"/>
      <c r="D36" s="30"/>
      <c r="E36" s="2">
        <f>E37+E40+E46+E53+E57</f>
        <v>3274</v>
      </c>
      <c r="F36" s="2">
        <f>F37+F40+F46+F53+F57</f>
        <v>12457.363899999998</v>
      </c>
      <c r="G36" s="21" t="s">
        <v>43</v>
      </c>
      <c r="H36" s="2">
        <f>H37+H40+H46+H53+H57</f>
        <v>3274</v>
      </c>
      <c r="I36" s="2">
        <f>I37+I40+I46+I53+I57</f>
        <v>12457.363899999998</v>
      </c>
      <c r="J36" s="1"/>
    </row>
    <row r="37" spans="1:10" ht="14.25">
      <c r="A37" s="24">
        <v>2017</v>
      </c>
      <c r="B37" s="36" t="s">
        <v>11</v>
      </c>
      <c r="C37" s="36"/>
      <c r="D37" s="36"/>
      <c r="E37" s="3">
        <f>E38</f>
        <v>391</v>
      </c>
      <c r="F37" s="3">
        <f>F38</f>
        <v>1548.36</v>
      </c>
      <c r="G37" s="22"/>
      <c r="H37" s="15">
        <f>H38</f>
        <v>391</v>
      </c>
      <c r="I37" s="15">
        <f>I38</f>
        <v>1548.36</v>
      </c>
      <c r="J37" s="1"/>
    </row>
    <row r="38" spans="1:10">
      <c r="A38" s="24"/>
      <c r="B38" s="26">
        <v>1</v>
      </c>
      <c r="C38" s="37" t="s">
        <v>35</v>
      </c>
      <c r="D38" s="4" t="s">
        <v>12</v>
      </c>
      <c r="E38" s="7">
        <f>SUM(E39:E39)</f>
        <v>391</v>
      </c>
      <c r="F38" s="7">
        <f>SUM(F39:F39)</f>
        <v>1548.36</v>
      </c>
      <c r="G38" s="22"/>
      <c r="H38" s="7">
        <f>SUM(H39:H39)</f>
        <v>391</v>
      </c>
      <c r="I38" s="7">
        <f>SUM(I39:I39)</f>
        <v>1548.36</v>
      </c>
      <c r="J38" s="4"/>
    </row>
    <row r="39" spans="1:10">
      <c r="A39" s="24"/>
      <c r="B39" s="26"/>
      <c r="C39" s="37"/>
      <c r="D39" s="8" t="s">
        <v>28</v>
      </c>
      <c r="E39" s="8">
        <v>391</v>
      </c>
      <c r="F39" s="8">
        <v>1548.36</v>
      </c>
      <c r="G39" s="22"/>
      <c r="H39" s="16">
        <v>391</v>
      </c>
      <c r="I39" s="16">
        <v>1548.36</v>
      </c>
      <c r="J39" s="9"/>
    </row>
    <row r="40" spans="1:10" ht="14.25">
      <c r="A40" s="24">
        <v>2018</v>
      </c>
      <c r="B40" s="25" t="s">
        <v>11</v>
      </c>
      <c r="C40" s="25"/>
      <c r="D40" s="25"/>
      <c r="E40" s="3">
        <f>E41</f>
        <v>2350</v>
      </c>
      <c r="F40" s="10">
        <f>F41</f>
        <v>9991.1759999999995</v>
      </c>
      <c r="G40" s="22"/>
      <c r="H40" s="15">
        <f>H41</f>
        <v>2350</v>
      </c>
      <c r="I40" s="17">
        <f>I41</f>
        <v>9991.1759999999995</v>
      </c>
      <c r="J40" s="9"/>
    </row>
    <row r="41" spans="1:10">
      <c r="A41" s="24"/>
      <c r="B41" s="31">
        <v>1</v>
      </c>
      <c r="C41" s="35" t="s">
        <v>27</v>
      </c>
      <c r="D41" s="11" t="s">
        <v>12</v>
      </c>
      <c r="E41" s="6">
        <f>SUM(E42:E45)</f>
        <v>2350</v>
      </c>
      <c r="F41" s="6">
        <f>SUM(F42:F45)</f>
        <v>9991.1759999999995</v>
      </c>
      <c r="G41" s="22"/>
      <c r="H41" s="6">
        <f>SUM(H42:H45)</f>
        <v>2350</v>
      </c>
      <c r="I41" s="6">
        <f>SUM(I42:I45)</f>
        <v>9991.1759999999995</v>
      </c>
      <c r="J41" s="9"/>
    </row>
    <row r="42" spans="1:10">
      <c r="A42" s="24"/>
      <c r="B42" s="32"/>
      <c r="C42" s="34"/>
      <c r="D42" s="8" t="s">
        <v>29</v>
      </c>
      <c r="E42" s="8">
        <v>604</v>
      </c>
      <c r="F42" s="8">
        <v>2151.75</v>
      </c>
      <c r="G42" s="22"/>
      <c r="H42" s="16">
        <v>604</v>
      </c>
      <c r="I42" s="16">
        <v>2151.75</v>
      </c>
      <c r="J42" s="9"/>
    </row>
    <row r="43" spans="1:10">
      <c r="A43" s="24"/>
      <c r="B43" s="32"/>
      <c r="C43" s="34"/>
      <c r="D43" s="8" t="s">
        <v>30</v>
      </c>
      <c r="E43" s="8">
        <v>24</v>
      </c>
      <c r="F43" s="8">
        <v>108</v>
      </c>
      <c r="G43" s="22"/>
      <c r="H43" s="16">
        <v>24</v>
      </c>
      <c r="I43" s="16">
        <v>108</v>
      </c>
      <c r="J43" s="9"/>
    </row>
    <row r="44" spans="1:10">
      <c r="A44" s="24"/>
      <c r="B44" s="32"/>
      <c r="C44" s="34"/>
      <c r="D44" s="8" t="s">
        <v>31</v>
      </c>
      <c r="E44" s="8">
        <v>9</v>
      </c>
      <c r="F44" s="8">
        <v>22.925999999999998</v>
      </c>
      <c r="G44" s="22"/>
      <c r="H44" s="16">
        <v>9</v>
      </c>
      <c r="I44" s="16">
        <v>22.925999999999998</v>
      </c>
      <c r="J44" s="9"/>
    </row>
    <row r="45" spans="1:10">
      <c r="A45" s="24"/>
      <c r="B45" s="32"/>
      <c r="C45" s="34"/>
      <c r="D45" s="8" t="s">
        <v>32</v>
      </c>
      <c r="E45" s="8">
        <v>1713</v>
      </c>
      <c r="F45" s="8">
        <v>7708.5</v>
      </c>
      <c r="G45" s="22"/>
      <c r="H45" s="16">
        <v>1713</v>
      </c>
      <c r="I45" s="16">
        <v>7708.5</v>
      </c>
      <c r="J45" s="9"/>
    </row>
    <row r="46" spans="1:10" ht="14.25">
      <c r="A46" s="24">
        <v>2019</v>
      </c>
      <c r="B46" s="25" t="s">
        <v>11</v>
      </c>
      <c r="C46" s="25"/>
      <c r="D46" s="25"/>
      <c r="E46" s="10">
        <f>E47</f>
        <v>120</v>
      </c>
      <c r="F46" s="10">
        <f>F47</f>
        <v>414.20600000000002</v>
      </c>
      <c r="G46" s="22"/>
      <c r="H46" s="17">
        <f>H47</f>
        <v>120</v>
      </c>
      <c r="I46" s="17">
        <f>I47</f>
        <v>414.20600000000002</v>
      </c>
      <c r="J46" s="9"/>
    </row>
    <row r="47" spans="1:10">
      <c r="A47" s="24"/>
      <c r="B47" s="31">
        <v>1</v>
      </c>
      <c r="C47" s="33" t="s">
        <v>42</v>
      </c>
      <c r="D47" s="11" t="s">
        <v>12</v>
      </c>
      <c r="E47" s="6">
        <f>SUM(E48:E52)</f>
        <v>120</v>
      </c>
      <c r="F47" s="6">
        <f>SUM(F48:F52)</f>
        <v>414.20600000000002</v>
      </c>
      <c r="G47" s="22"/>
      <c r="H47" s="6">
        <f>SUM(H48:H52)</f>
        <v>120</v>
      </c>
      <c r="I47" s="6">
        <f>SUM(I48:I52)</f>
        <v>414.20600000000002</v>
      </c>
      <c r="J47" s="9"/>
    </row>
    <row r="48" spans="1:10">
      <c r="A48" s="24"/>
      <c r="B48" s="32"/>
      <c r="C48" s="34"/>
      <c r="D48" s="8" t="s">
        <v>29</v>
      </c>
      <c r="E48" s="8">
        <v>86</v>
      </c>
      <c r="F48" s="8">
        <v>306.375</v>
      </c>
      <c r="G48" s="22"/>
      <c r="H48" s="16">
        <v>86</v>
      </c>
      <c r="I48" s="16">
        <v>306.375</v>
      </c>
      <c r="J48" s="9"/>
    </row>
    <row r="49" spans="1:10">
      <c r="A49" s="24"/>
      <c r="B49" s="32"/>
      <c r="C49" s="34"/>
      <c r="D49" s="8" t="s">
        <v>30</v>
      </c>
      <c r="E49" s="8">
        <v>1</v>
      </c>
      <c r="F49" s="8">
        <v>4.5</v>
      </c>
      <c r="G49" s="22"/>
      <c r="H49" s="16">
        <v>1</v>
      </c>
      <c r="I49" s="16">
        <v>4.5</v>
      </c>
      <c r="J49" s="9"/>
    </row>
    <row r="50" spans="1:10">
      <c r="A50" s="24"/>
      <c r="B50" s="32"/>
      <c r="C50" s="34"/>
      <c r="D50" s="8" t="s">
        <v>33</v>
      </c>
      <c r="E50" s="8">
        <v>6</v>
      </c>
      <c r="F50" s="8">
        <v>8.1560000000000006</v>
      </c>
      <c r="G50" s="22"/>
      <c r="H50" s="16">
        <v>6</v>
      </c>
      <c r="I50" s="16">
        <v>8.1560000000000006</v>
      </c>
      <c r="J50" s="9"/>
    </row>
    <row r="51" spans="1:10">
      <c r="A51" s="24"/>
      <c r="B51" s="32"/>
      <c r="C51" s="34"/>
      <c r="D51" s="8" t="s">
        <v>32</v>
      </c>
      <c r="E51" s="8">
        <v>18</v>
      </c>
      <c r="F51" s="8">
        <v>81</v>
      </c>
      <c r="G51" s="22"/>
      <c r="H51" s="16">
        <v>18</v>
      </c>
      <c r="I51" s="16">
        <v>81</v>
      </c>
      <c r="J51" s="9"/>
    </row>
    <row r="52" spans="1:10">
      <c r="A52" s="24"/>
      <c r="B52" s="32"/>
      <c r="C52" s="34"/>
      <c r="D52" s="8" t="s">
        <v>34</v>
      </c>
      <c r="E52" s="8">
        <v>9</v>
      </c>
      <c r="F52" s="8">
        <v>14.175000000000001</v>
      </c>
      <c r="G52" s="22"/>
      <c r="H52" s="16">
        <v>9</v>
      </c>
      <c r="I52" s="16">
        <v>14.175000000000001</v>
      </c>
      <c r="J52" s="9"/>
    </row>
    <row r="53" spans="1:10" ht="14.25">
      <c r="A53" s="24">
        <v>2020</v>
      </c>
      <c r="B53" s="25" t="s">
        <v>11</v>
      </c>
      <c r="C53" s="25"/>
      <c r="D53" s="25"/>
      <c r="E53" s="10">
        <f>E54</f>
        <v>286</v>
      </c>
      <c r="F53" s="10">
        <f>F54</f>
        <v>373.64389999999997</v>
      </c>
      <c r="G53" s="22"/>
      <c r="H53" s="17">
        <f>H54</f>
        <v>286</v>
      </c>
      <c r="I53" s="17">
        <f>I54</f>
        <v>373.64389999999997</v>
      </c>
      <c r="J53" s="9"/>
    </row>
    <row r="54" spans="1:10">
      <c r="A54" s="24"/>
      <c r="B54" s="31">
        <v>1</v>
      </c>
      <c r="C54" s="35" t="s">
        <v>27</v>
      </c>
      <c r="D54" s="11" t="s">
        <v>12</v>
      </c>
      <c r="E54" s="6">
        <f>SUM(E55:E56)</f>
        <v>286</v>
      </c>
      <c r="F54" s="6">
        <f>SUM(F55:F56)</f>
        <v>373.64389999999997</v>
      </c>
      <c r="G54" s="22"/>
      <c r="H54" s="6">
        <f>SUM(H55:H56)</f>
        <v>286</v>
      </c>
      <c r="I54" s="6">
        <f>SUM(I55:I56)</f>
        <v>373.64389999999997</v>
      </c>
      <c r="J54" s="9"/>
    </row>
    <row r="55" spans="1:10">
      <c r="A55" s="24"/>
      <c r="B55" s="32"/>
      <c r="C55" s="34"/>
      <c r="D55" s="8" t="s">
        <v>33</v>
      </c>
      <c r="E55" s="8">
        <v>6</v>
      </c>
      <c r="F55" s="8">
        <v>4.7519</v>
      </c>
      <c r="G55" s="22"/>
      <c r="H55" s="16">
        <v>6</v>
      </c>
      <c r="I55" s="16">
        <v>4.7519</v>
      </c>
      <c r="J55" s="9"/>
    </row>
    <row r="56" spans="1:10">
      <c r="A56" s="24"/>
      <c r="B56" s="32"/>
      <c r="C56" s="34"/>
      <c r="D56" s="8" t="s">
        <v>34</v>
      </c>
      <c r="E56" s="8">
        <v>280</v>
      </c>
      <c r="F56" s="8">
        <v>368.892</v>
      </c>
      <c r="G56" s="22"/>
      <c r="H56" s="16">
        <v>280</v>
      </c>
      <c r="I56" s="16">
        <v>368.892</v>
      </c>
      <c r="J56" s="9"/>
    </row>
    <row r="57" spans="1:10" ht="14.25">
      <c r="A57" s="24">
        <v>2021</v>
      </c>
      <c r="B57" s="25" t="s">
        <v>11</v>
      </c>
      <c r="C57" s="25"/>
      <c r="D57" s="25"/>
      <c r="E57" s="10">
        <f>E58</f>
        <v>127</v>
      </c>
      <c r="F57" s="10">
        <f>F58</f>
        <v>129.97800000000001</v>
      </c>
      <c r="G57" s="22"/>
      <c r="H57" s="17">
        <f>H58</f>
        <v>127</v>
      </c>
      <c r="I57" s="17">
        <f>I58</f>
        <v>129.97800000000001</v>
      </c>
      <c r="J57" s="9"/>
    </row>
    <row r="58" spans="1:10">
      <c r="A58" s="24"/>
      <c r="B58" s="26">
        <v>1</v>
      </c>
      <c r="C58" s="27" t="s">
        <v>27</v>
      </c>
      <c r="D58" s="11" t="s">
        <v>12</v>
      </c>
      <c r="E58" s="6">
        <f>SUM(E59:E60)</f>
        <v>127</v>
      </c>
      <c r="F58" s="6">
        <f>SUM(F59:F60)</f>
        <v>129.97800000000001</v>
      </c>
      <c r="G58" s="22"/>
      <c r="H58" s="6">
        <f>SUM(H59:H60)</f>
        <v>127</v>
      </c>
      <c r="I58" s="6">
        <f>SUM(I59:I60)</f>
        <v>129.97800000000001</v>
      </c>
      <c r="J58" s="9"/>
    </row>
    <row r="59" spans="1:10">
      <c r="A59" s="24"/>
      <c r="B59" s="26"/>
      <c r="C59" s="27"/>
      <c r="D59" s="8" t="s">
        <v>33</v>
      </c>
      <c r="E59" s="8">
        <v>3</v>
      </c>
      <c r="F59" s="8">
        <v>2.8079999999999998</v>
      </c>
      <c r="G59" s="22"/>
      <c r="H59" s="16">
        <v>3</v>
      </c>
      <c r="I59" s="16">
        <v>2.8079999999999998</v>
      </c>
      <c r="J59" s="9"/>
    </row>
    <row r="60" spans="1:10">
      <c r="A60" s="24"/>
      <c r="B60" s="26"/>
      <c r="C60" s="27"/>
      <c r="D60" s="8" t="s">
        <v>34</v>
      </c>
      <c r="E60" s="8">
        <v>124</v>
      </c>
      <c r="F60" s="8">
        <v>127.17</v>
      </c>
      <c r="G60" s="23"/>
      <c r="H60" s="16">
        <v>124</v>
      </c>
      <c r="I60" s="16">
        <v>127.17</v>
      </c>
      <c r="J60" s="9"/>
    </row>
    <row r="61" spans="1:10" ht="21.75" customHeight="1">
      <c r="A61" s="28" t="s">
        <v>41</v>
      </c>
      <c r="B61" s="29"/>
      <c r="C61" s="29"/>
      <c r="D61" s="30"/>
      <c r="E61" s="13">
        <f>E62+E63</f>
        <v>1303</v>
      </c>
      <c r="F61" s="9"/>
      <c r="G61" s="9"/>
      <c r="H61" s="9"/>
      <c r="I61" s="9"/>
      <c r="J61" s="9"/>
    </row>
    <row r="62" spans="1:10">
      <c r="A62" s="18" t="s">
        <v>40</v>
      </c>
      <c r="B62" s="19"/>
      <c r="C62" s="19"/>
      <c r="D62" s="20"/>
      <c r="E62" s="14">
        <v>174</v>
      </c>
      <c r="F62" s="9"/>
      <c r="G62" s="9"/>
      <c r="H62" s="9"/>
      <c r="I62" s="9"/>
      <c r="J62" s="9"/>
    </row>
    <row r="63" spans="1:10">
      <c r="A63" s="18" t="s">
        <v>42</v>
      </c>
      <c r="B63" s="19"/>
      <c r="C63" s="19"/>
      <c r="D63" s="20"/>
      <c r="E63" s="14">
        <v>1129</v>
      </c>
      <c r="F63" s="9"/>
      <c r="G63" s="9"/>
      <c r="H63" s="9"/>
      <c r="I63" s="9"/>
      <c r="J63" s="9"/>
    </row>
  </sheetData>
  <mergeCells count="55">
    <mergeCell ref="B34:B35"/>
    <mergeCell ref="C34:C35"/>
    <mergeCell ref="B19:B26"/>
    <mergeCell ref="C19:C26"/>
    <mergeCell ref="A27:A32"/>
    <mergeCell ref="B27:D27"/>
    <mergeCell ref="B28:B32"/>
    <mergeCell ref="C28:C32"/>
    <mergeCell ref="A18:A26"/>
    <mergeCell ref="B18:D18"/>
    <mergeCell ref="A33:A35"/>
    <mergeCell ref="B33:D33"/>
    <mergeCell ref="A1:J1"/>
    <mergeCell ref="A5:D5"/>
    <mergeCell ref="A4:D4"/>
    <mergeCell ref="A13:A17"/>
    <mergeCell ref="B13:D13"/>
    <mergeCell ref="B14:B17"/>
    <mergeCell ref="C14:C17"/>
    <mergeCell ref="A6:A8"/>
    <mergeCell ref="B6:D6"/>
    <mergeCell ref="B7:B8"/>
    <mergeCell ref="C7:C8"/>
    <mergeCell ref="A9:A11"/>
    <mergeCell ref="B9:D9"/>
    <mergeCell ref="B10:B11"/>
    <mergeCell ref="C10:C11"/>
    <mergeCell ref="A12:D12"/>
    <mergeCell ref="B54:B56"/>
    <mergeCell ref="C54:C56"/>
    <mergeCell ref="A36:D36"/>
    <mergeCell ref="A40:A45"/>
    <mergeCell ref="B40:D40"/>
    <mergeCell ref="B41:B45"/>
    <mergeCell ref="C41:C45"/>
    <mergeCell ref="A37:A39"/>
    <mergeCell ref="B37:D37"/>
    <mergeCell ref="B38:B39"/>
    <mergeCell ref="C38:C39"/>
    <mergeCell ref="A62:D62"/>
    <mergeCell ref="A63:D63"/>
    <mergeCell ref="G5:G11"/>
    <mergeCell ref="G12:G35"/>
    <mergeCell ref="G36:G60"/>
    <mergeCell ref="A57:A60"/>
    <mergeCell ref="B57:D57"/>
    <mergeCell ref="B58:B60"/>
    <mergeCell ref="C58:C60"/>
    <mergeCell ref="A61:D61"/>
    <mergeCell ref="A46:A52"/>
    <mergeCell ref="B46:D46"/>
    <mergeCell ref="B47:B52"/>
    <mergeCell ref="C47:C52"/>
    <mergeCell ref="A53:A56"/>
    <mergeCell ref="B53:D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2024-02-07T06:49:26Z</dcterms:modified>
</cp:coreProperties>
</file>