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I9" i="14"/>
  <c r="J4"/>
  <c r="I8"/>
  <c r="I7"/>
  <c r="I6"/>
  <c r="I5"/>
  <c r="I4"/>
  <c r="J5" l="1"/>
  <c r="J6"/>
  <c r="J7"/>
  <c r="J8"/>
  <c r="G9" l="1"/>
  <c r="D9"/>
  <c r="H8"/>
  <c r="H7"/>
  <c r="H6"/>
  <c r="H5"/>
  <c r="H4"/>
  <c r="H9" l="1"/>
</calcChain>
</file>

<file path=xl/sharedStrings.xml><?xml version="1.0" encoding="utf-8"?>
<sst xmlns="http://schemas.openxmlformats.org/spreadsheetml/2006/main" count="46" uniqueCount="36">
  <si>
    <t>占比%</t>
  </si>
  <si>
    <t>合计</t>
  </si>
  <si>
    <t>金坛区</t>
  </si>
  <si>
    <t>武进区</t>
  </si>
  <si>
    <t>新北区</t>
  </si>
  <si>
    <t>天宁区</t>
  </si>
  <si>
    <t>辖区</t>
    <phoneticPr fontId="5" type="noConversion"/>
  </si>
  <si>
    <t>经开区</t>
    <phoneticPr fontId="5" type="noConversion"/>
  </si>
  <si>
    <t>动物强制免疫</t>
    <phoneticPr fontId="5" type="noConversion"/>
  </si>
  <si>
    <t>注：养殖数量参考2021年畜禽养殖量并考虑2022年发展趋势，家畜按照6.8元/头、家禽按照0.3元/羽（鹅按照0.45元/羽），中央承担20%的标准测算。</t>
    <phoneticPr fontId="5" type="noConversion"/>
  </si>
  <si>
    <t>预计家畜养殖量</t>
    <phoneticPr fontId="5" type="noConversion"/>
  </si>
  <si>
    <t>预计家禽养殖量</t>
    <phoneticPr fontId="5" type="noConversion"/>
  </si>
  <si>
    <t>家畜9.7万头</t>
    <phoneticPr fontId="5" type="noConversion"/>
  </si>
  <si>
    <t>家禽2280万羽</t>
    <phoneticPr fontId="5" type="noConversion"/>
  </si>
  <si>
    <t>家畜15.13万头</t>
    <phoneticPr fontId="5" type="noConversion"/>
  </si>
  <si>
    <t>家禽300万羽</t>
    <phoneticPr fontId="5" type="noConversion"/>
  </si>
  <si>
    <t>家畜5.58万头</t>
    <phoneticPr fontId="5" type="noConversion"/>
  </si>
  <si>
    <t>家禽7万羽</t>
    <phoneticPr fontId="5" type="noConversion"/>
  </si>
  <si>
    <t>家畜1.05万头</t>
    <phoneticPr fontId="5" type="noConversion"/>
  </si>
  <si>
    <t>家禽1.2万羽</t>
    <phoneticPr fontId="5" type="noConversion"/>
  </si>
  <si>
    <t>家畜3.5万头</t>
    <phoneticPr fontId="5" type="noConversion"/>
  </si>
  <si>
    <t>测算标准</t>
    <phoneticPr fontId="5" type="noConversion"/>
  </si>
  <si>
    <r>
      <t>家畜按照</t>
    </r>
    <r>
      <rPr>
        <sz val="12"/>
        <color theme="1"/>
        <rFont val="Times New Roman"/>
        <family val="1"/>
      </rPr>
      <t>6.8</t>
    </r>
    <r>
      <rPr>
        <sz val="12"/>
        <color theme="1"/>
        <rFont val="宋体"/>
        <family val="3"/>
        <charset val="134"/>
      </rPr>
      <t>元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头，中央承担</t>
    </r>
    <r>
      <rPr>
        <sz val="12"/>
        <color theme="1"/>
        <rFont val="Times New Roman"/>
        <family val="1"/>
      </rPr>
      <t>20%</t>
    </r>
    <phoneticPr fontId="5" type="noConversion"/>
  </si>
  <si>
    <t>资金需求</t>
    <phoneticPr fontId="5" type="noConversion"/>
  </si>
  <si>
    <t>鹅2.7万羽</t>
    <phoneticPr fontId="5" type="noConversion"/>
  </si>
  <si>
    <t>中央动物防疫补助专项资金分配建议表</t>
    <phoneticPr fontId="5" type="noConversion"/>
  </si>
  <si>
    <t>项目名称   （两级选项）</t>
    <phoneticPr fontId="5" type="noConversion"/>
  </si>
  <si>
    <t>责任处站：疫控中心</t>
    <phoneticPr fontId="5" type="noConversion"/>
  </si>
  <si>
    <t>合  计</t>
    <phoneticPr fontId="5" type="noConversion"/>
  </si>
  <si>
    <t>单位：万元</t>
    <phoneticPr fontId="5" type="noConversion"/>
  </si>
  <si>
    <t>本次下达</t>
    <phoneticPr fontId="5" type="noConversion"/>
  </si>
  <si>
    <t>家畜34.96万头</t>
    <phoneticPr fontId="5" type="noConversion"/>
  </si>
  <si>
    <t>家禽2588.2万羽；鹅2.7万羽</t>
    <phoneticPr fontId="5" type="noConversion"/>
  </si>
  <si>
    <r>
      <t>家禽按照</t>
    </r>
    <r>
      <rPr>
        <sz val="12"/>
        <color theme="1"/>
        <rFont val="Times New Roman"/>
        <family val="1"/>
      </rPr>
      <t>0.3</t>
    </r>
    <r>
      <rPr>
        <sz val="12"/>
        <color theme="1"/>
        <rFont val="宋体"/>
        <family val="3"/>
        <charset val="134"/>
      </rPr>
      <t>元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头，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中央承担</t>
    </r>
    <r>
      <rPr>
        <sz val="12"/>
        <color theme="1"/>
        <rFont val="Times New Roman"/>
        <family val="1"/>
      </rPr>
      <t>20%</t>
    </r>
    <phoneticPr fontId="5" type="noConversion"/>
  </si>
  <si>
    <r>
      <t>鹅按照</t>
    </r>
    <r>
      <rPr>
        <sz val="12"/>
        <color theme="1"/>
        <rFont val="Times New Roman"/>
        <family val="1"/>
      </rPr>
      <t>0.45</t>
    </r>
    <r>
      <rPr>
        <sz val="12"/>
        <color theme="1"/>
        <rFont val="宋体"/>
        <family val="3"/>
        <charset val="134"/>
      </rPr>
      <t>元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头，</t>
    </r>
    <r>
      <rPr>
        <sz val="12"/>
        <color theme="1"/>
        <rFont val="Times New Roman"/>
        <family val="1"/>
      </rPr>
      <t xml:space="preserve">   </t>
    </r>
    <r>
      <rPr>
        <sz val="12"/>
        <color theme="1"/>
        <rFont val="宋体"/>
        <family val="3"/>
        <charset val="134"/>
      </rPr>
      <t>中央承担</t>
    </r>
    <r>
      <rPr>
        <sz val="12"/>
        <color theme="1"/>
        <rFont val="Times New Roman"/>
        <family val="1"/>
      </rPr>
      <t>20%</t>
    </r>
    <phoneticPr fontId="5" type="noConversion"/>
  </si>
  <si>
    <t>家禽按照0.3元/头，鹅按照0.45元/头；  中央承担20%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</si>
</sst>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00_);[Red]\(0.000\)"/>
    <numFmt numFmtId="177" formatCode="0.00_);[Red]\(0.00\)"/>
  </numFmts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 wrapText="1"/>
    </xf>
    <xf numFmtId="176" fontId="7" fillId="0" borderId="1" xfId="5" applyNumberFormat="1" applyBorder="1" applyAlignment="1" applyProtection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177" fontId="7" fillId="0" borderId="1" xfId="5" applyNumberFormat="1" applyBorder="1" applyAlignment="1" applyProtection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10" fontId="0" fillId="0" borderId="1" xfId="0" applyNumberFormat="1" applyBorder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2 4" xfId="4"/>
    <cellStyle name="常规 3" xfId="2"/>
    <cellStyle name="常规 4" xfId="3"/>
    <cellStyle name="常规 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tabSelected="1" workbookViewId="0">
      <selection activeCell="L6" sqref="L6"/>
    </sheetView>
  </sheetViews>
  <sheetFormatPr defaultColWidth="9" defaultRowHeight="14.4"/>
  <cols>
    <col min="1" max="1" width="15" customWidth="1"/>
    <col min="2" max="2" width="15.88671875" customWidth="1"/>
    <col min="3" max="3" width="20" style="20" customWidth="1"/>
    <col min="4" max="4" width="12.77734375" customWidth="1"/>
    <col min="5" max="5" width="18.6640625" customWidth="1"/>
    <col min="6" max="6" width="22" style="20" customWidth="1"/>
    <col min="7" max="7" width="11.5546875" customWidth="1"/>
    <col min="8" max="8" width="9.33203125" bestFit="1" customWidth="1"/>
    <col min="10" max="10" width="10.88671875" customWidth="1"/>
  </cols>
  <sheetData>
    <row r="1" spans="1:10" ht="42" customHeight="1">
      <c r="A1" s="17" t="s">
        <v>25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42" customHeight="1">
      <c r="A2" s="16" t="s">
        <v>26</v>
      </c>
      <c r="B2" s="11" t="s">
        <v>8</v>
      </c>
      <c r="C2" s="3"/>
      <c r="D2" s="3"/>
      <c r="I2" s="21" t="s">
        <v>29</v>
      </c>
      <c r="J2" s="21"/>
    </row>
    <row r="3" spans="1:10" ht="49.95" customHeight="1">
      <c r="A3" s="2" t="s">
        <v>6</v>
      </c>
      <c r="B3" s="12" t="s">
        <v>10</v>
      </c>
      <c r="C3" s="2" t="s">
        <v>21</v>
      </c>
      <c r="D3" s="2" t="s">
        <v>23</v>
      </c>
      <c r="E3" s="13" t="s">
        <v>11</v>
      </c>
      <c r="F3" s="2" t="s">
        <v>21</v>
      </c>
      <c r="G3" s="2" t="s">
        <v>23</v>
      </c>
      <c r="H3" s="2" t="s">
        <v>1</v>
      </c>
      <c r="I3" s="2" t="s">
        <v>0</v>
      </c>
      <c r="J3" s="14" t="s">
        <v>30</v>
      </c>
    </row>
    <row r="4" spans="1:10" ht="36.6" customHeight="1">
      <c r="A4" s="1" t="s">
        <v>2</v>
      </c>
      <c r="B4" s="10" t="s">
        <v>12</v>
      </c>
      <c r="C4" s="24" t="s">
        <v>22</v>
      </c>
      <c r="D4" s="7">
        <v>13.2</v>
      </c>
      <c r="E4" s="23" t="s">
        <v>13</v>
      </c>
      <c r="F4" s="24" t="s">
        <v>33</v>
      </c>
      <c r="G4" s="8">
        <v>136.80000000000001</v>
      </c>
      <c r="H4" s="8">
        <f t="shared" ref="H4:H6" si="0">G4+D4</f>
        <v>150</v>
      </c>
      <c r="I4" s="4">
        <f>H4/H9</f>
        <v>0.73891625615763545</v>
      </c>
      <c r="J4" s="5">
        <f>65.78*I4</f>
        <v>48.60591133004926</v>
      </c>
    </row>
    <row r="5" spans="1:10" ht="36.6" customHeight="1">
      <c r="A5" s="1" t="s">
        <v>3</v>
      </c>
      <c r="B5" s="10" t="s">
        <v>14</v>
      </c>
      <c r="C5" s="24" t="s">
        <v>22</v>
      </c>
      <c r="D5" s="7">
        <v>20.5</v>
      </c>
      <c r="E5" s="23" t="s">
        <v>15</v>
      </c>
      <c r="F5" s="24" t="s">
        <v>33</v>
      </c>
      <c r="G5" s="8">
        <v>18</v>
      </c>
      <c r="H5" s="8">
        <f t="shared" si="0"/>
        <v>38.5</v>
      </c>
      <c r="I5" s="4">
        <f>H5/H9</f>
        <v>0.18965517241379309</v>
      </c>
      <c r="J5" s="5">
        <f t="shared" ref="J5:J8" si="1">65.78*I5</f>
        <v>12.475517241379309</v>
      </c>
    </row>
    <row r="6" spans="1:10" ht="36.6" customHeight="1">
      <c r="A6" s="1" t="s">
        <v>4</v>
      </c>
      <c r="B6" s="10" t="s">
        <v>16</v>
      </c>
      <c r="C6" s="24" t="s">
        <v>22</v>
      </c>
      <c r="D6" s="7">
        <v>7.58</v>
      </c>
      <c r="E6" s="23" t="s">
        <v>17</v>
      </c>
      <c r="F6" s="24" t="s">
        <v>33</v>
      </c>
      <c r="G6" s="8">
        <v>0.42</v>
      </c>
      <c r="H6" s="8">
        <f t="shared" si="0"/>
        <v>8</v>
      </c>
      <c r="I6" s="4">
        <f>H6/H9</f>
        <v>3.9408866995073892E-2</v>
      </c>
      <c r="J6" s="5">
        <f t="shared" si="1"/>
        <v>2.5923152709359605</v>
      </c>
    </row>
    <row r="7" spans="1:10" ht="36.6" customHeight="1">
      <c r="A7" s="1" t="s">
        <v>5</v>
      </c>
      <c r="B7" s="10" t="s">
        <v>18</v>
      </c>
      <c r="C7" s="24" t="s">
        <v>22</v>
      </c>
      <c r="D7" s="7">
        <v>1.43</v>
      </c>
      <c r="E7" s="23" t="s">
        <v>19</v>
      </c>
      <c r="F7" s="24" t="s">
        <v>33</v>
      </c>
      <c r="G7" s="8">
        <v>7.0000000000000007E-2</v>
      </c>
      <c r="H7" s="8">
        <f>G7+D7</f>
        <v>1.5</v>
      </c>
      <c r="I7" s="4">
        <f>H7/H9</f>
        <v>7.3891625615763543E-3</v>
      </c>
      <c r="J7" s="5">
        <f t="shared" si="1"/>
        <v>0.48605911330049262</v>
      </c>
    </row>
    <row r="8" spans="1:10" ht="36.6" customHeight="1">
      <c r="A8" s="1" t="s">
        <v>7</v>
      </c>
      <c r="B8" s="10" t="s">
        <v>20</v>
      </c>
      <c r="C8" s="24" t="s">
        <v>22</v>
      </c>
      <c r="D8" s="7">
        <v>4.76</v>
      </c>
      <c r="E8" s="23" t="s">
        <v>24</v>
      </c>
      <c r="F8" s="24" t="s">
        <v>34</v>
      </c>
      <c r="G8" s="8">
        <v>0.24</v>
      </c>
      <c r="H8" s="8">
        <f>G8+D8</f>
        <v>5</v>
      </c>
      <c r="I8" s="4">
        <f>H8/H9</f>
        <v>2.4630541871921183E-2</v>
      </c>
      <c r="J8" s="5">
        <f t="shared" si="1"/>
        <v>1.6201970443349756</v>
      </c>
    </row>
    <row r="9" spans="1:10" ht="48.6" customHeight="1">
      <c r="A9" s="1" t="s">
        <v>28</v>
      </c>
      <c r="B9" s="10" t="s">
        <v>31</v>
      </c>
      <c r="C9" s="24" t="s">
        <v>22</v>
      </c>
      <c r="D9" s="9">
        <f>SUM(D4:D8)</f>
        <v>47.47</v>
      </c>
      <c r="E9" s="22" t="s">
        <v>32</v>
      </c>
      <c r="F9" s="26" t="s">
        <v>35</v>
      </c>
      <c r="G9" s="9">
        <f>SUM(G4:G8)</f>
        <v>155.53</v>
      </c>
      <c r="H9" s="15">
        <f>SUM(H4:H8)</f>
        <v>203</v>
      </c>
      <c r="I9" s="25">
        <f>SUM(I4:I8)</f>
        <v>1</v>
      </c>
      <c r="J9" s="6">
        <v>65.78</v>
      </c>
    </row>
    <row r="10" spans="1:10" ht="49.8" customHeight="1">
      <c r="A10" s="18" t="s">
        <v>9</v>
      </c>
      <c r="B10" s="18"/>
      <c r="C10" s="18"/>
      <c r="D10" s="18"/>
      <c r="E10" s="18"/>
      <c r="F10" s="18"/>
      <c r="G10" s="18"/>
      <c r="H10" s="18"/>
      <c r="I10" s="18"/>
      <c r="J10" s="18"/>
    </row>
    <row r="11" spans="1:10" ht="31.2" customHeight="1">
      <c r="A11" s="19" t="s">
        <v>27</v>
      </c>
      <c r="B11" s="19"/>
      <c r="C11" s="19"/>
      <c r="D11" s="19"/>
      <c r="E11" s="19"/>
      <c r="F11" s="19"/>
      <c r="G11" s="19"/>
      <c r="H11" s="19"/>
      <c r="I11" s="19"/>
      <c r="J11" s="19"/>
    </row>
  </sheetData>
  <mergeCells count="4">
    <mergeCell ref="A1:J1"/>
    <mergeCell ref="A10:J10"/>
    <mergeCell ref="A11:J11"/>
    <mergeCell ref="I2:J2"/>
  </mergeCells>
  <phoneticPr fontId="5" type="noConversion"/>
  <printOptions horizontalCentered="1"/>
  <pageMargins left="0.3" right="0.2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2022-08-11T07:04:26Z</cp:lastPrinted>
  <dcterms:created xsi:type="dcterms:W3CDTF">2019-05-15T08:41:00Z</dcterms:created>
  <dcterms:modified xsi:type="dcterms:W3CDTF">2022-08-11T07:04:28Z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