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96" windowWidth="19392" windowHeight="7392"/>
  </bookViews>
  <sheets>
    <sheet name="汇总表" sheetId="21" r:id="rId1"/>
    <sheet name="高标准农田建设" sheetId="4" r:id="rId2"/>
    <sheet name="现代农业发专项专项" sheetId="23" r:id="rId3"/>
    <sheet name="科技创新与推广" sheetId="19" r:id="rId4"/>
    <sheet name="农业公共服务 " sheetId="16" r:id="rId5"/>
    <sheet name="农业生态保护与资源化利用" sheetId="15" r:id="rId6"/>
    <sheet name="美丽乡村发展" sheetId="3" r:id="rId7"/>
    <sheet name="Sheet1" sheetId="22" r:id="rId8"/>
  </sheets>
  <definedNames>
    <definedName name="_xlnm.Print_Titles" localSheetId="3">科技创新与推广!$A:$D</definedName>
    <definedName name="_xlnm.Print_Titles" localSheetId="2">现代农业发专项专项!$A:$D</definedName>
  </definedNames>
  <calcPr calcId="125725"/>
</workbook>
</file>

<file path=xl/calcChain.xml><?xml version="1.0" encoding="utf-8"?>
<calcChain xmlns="http://schemas.openxmlformats.org/spreadsheetml/2006/main">
  <c r="E4" i="21"/>
  <c r="D4"/>
  <c r="E11"/>
  <c r="E10"/>
  <c r="E9"/>
  <c r="E8"/>
  <c r="E7"/>
  <c r="E6"/>
  <c r="E5"/>
  <c r="I10"/>
  <c r="I9"/>
  <c r="I11"/>
  <c r="I8"/>
  <c r="I7"/>
  <c r="I6"/>
  <c r="I5"/>
  <c r="C16"/>
  <c r="G11"/>
  <c r="G10"/>
  <c r="G9"/>
  <c r="G8"/>
  <c r="G7"/>
  <c r="G6"/>
  <c r="G5"/>
  <c r="G4" s="1"/>
  <c r="F17"/>
  <c r="C17" s="1"/>
  <c r="F16"/>
  <c r="F15"/>
  <c r="F14"/>
  <c r="F13"/>
  <c r="F12"/>
  <c r="F11"/>
  <c r="F10"/>
  <c r="F9"/>
  <c r="F8"/>
  <c r="F7"/>
  <c r="F6"/>
  <c r="F4" s="1"/>
  <c r="F5"/>
  <c r="D10"/>
  <c r="D9"/>
  <c r="D7"/>
  <c r="D6"/>
  <c r="C4" i="19"/>
  <c r="D4"/>
  <c r="C14"/>
  <c r="C15"/>
  <c r="C16"/>
  <c r="C17"/>
  <c r="D4" i="16"/>
  <c r="C5" i="3"/>
  <c r="D5"/>
  <c r="G5"/>
  <c r="C13" i="23"/>
  <c r="C12"/>
  <c r="C11"/>
  <c r="C10"/>
  <c r="C9"/>
  <c r="C8"/>
  <c r="C7"/>
  <c r="C6"/>
  <c r="C5"/>
  <c r="D4"/>
  <c r="D4" i="4"/>
  <c r="C4"/>
  <c r="C7"/>
  <c r="C8"/>
  <c r="C4" i="23" l="1"/>
  <c r="C5" i="16"/>
  <c r="C6" i="3" l="1"/>
  <c r="C7"/>
  <c r="C8"/>
  <c r="C9"/>
  <c r="C10"/>
  <c r="C11"/>
  <c r="C12"/>
  <c r="C13"/>
  <c r="I12" i="21" s="1"/>
  <c r="I5" i="3"/>
  <c r="C6" i="19" l="1"/>
  <c r="C7"/>
  <c r="C8"/>
  <c r="C9"/>
  <c r="C10"/>
  <c r="C11"/>
  <c r="C12"/>
  <c r="C13"/>
  <c r="C5"/>
  <c r="H5" i="3" l="1"/>
  <c r="D4" i="15"/>
  <c r="F5" i="3"/>
  <c r="E5"/>
  <c r="C8" i="16" l="1"/>
  <c r="C9"/>
  <c r="C10"/>
  <c r="C11"/>
  <c r="C7"/>
  <c r="C6"/>
  <c r="C4" l="1"/>
  <c r="C5" i="4"/>
  <c r="C6"/>
  <c r="C5" i="15" l="1"/>
  <c r="H5" i="21" s="1"/>
  <c r="C6" i="15"/>
  <c r="H6" i="21" s="1"/>
  <c r="C7" i="15"/>
  <c r="H7" i="21" s="1"/>
  <c r="C9" i="15"/>
  <c r="H9" i="21" s="1"/>
  <c r="C10" i="15"/>
  <c r="H10" i="21" s="1"/>
  <c r="C11" i="15"/>
  <c r="H11" i="21" s="1"/>
  <c r="C8" i="15"/>
  <c r="H8" i="21" s="1"/>
  <c r="C8" l="1"/>
  <c r="C7"/>
  <c r="H4"/>
  <c r="C4" i="15"/>
  <c r="C6" i="21"/>
  <c r="C9"/>
  <c r="C10"/>
  <c r="C11"/>
  <c r="C12"/>
  <c r="C13"/>
  <c r="C14"/>
  <c r="C15"/>
  <c r="C4" l="1"/>
  <c r="I4"/>
  <c r="C5"/>
</calcChain>
</file>

<file path=xl/sharedStrings.xml><?xml version="1.0" encoding="utf-8"?>
<sst xmlns="http://schemas.openxmlformats.org/spreadsheetml/2006/main" count="139" uniqueCount="87">
  <si>
    <t>序号</t>
    <phoneticPr fontId="1" type="noConversion"/>
  </si>
  <si>
    <t>合计</t>
    <phoneticPr fontId="1" type="noConversion"/>
  </si>
  <si>
    <t>溧阳市</t>
    <phoneticPr fontId="4" type="noConversion"/>
  </si>
  <si>
    <t>金坛区</t>
  </si>
  <si>
    <t>武进区</t>
  </si>
  <si>
    <t>新北区</t>
  </si>
  <si>
    <t>天宁区</t>
  </si>
  <si>
    <t>钟楼区</t>
  </si>
  <si>
    <t>辖市、区</t>
    <phoneticPr fontId="1" type="noConversion"/>
  </si>
  <si>
    <t>合计</t>
  </si>
  <si>
    <t>序号</t>
  </si>
  <si>
    <t>辖市、区</t>
  </si>
  <si>
    <t>溧阳市</t>
  </si>
  <si>
    <t>合计</t>
    <phoneticPr fontId="1" type="noConversion"/>
  </si>
  <si>
    <t>合计</t>
    <phoneticPr fontId="1" type="noConversion"/>
  </si>
  <si>
    <t>合计</t>
    <phoneticPr fontId="1" type="noConversion"/>
  </si>
  <si>
    <t>序号</t>
    <phoneticPr fontId="1" type="noConversion"/>
  </si>
  <si>
    <t>单位：万元</t>
    <phoneticPr fontId="1" type="noConversion"/>
  </si>
  <si>
    <t>责任处室</t>
    <phoneticPr fontId="1" type="noConversion"/>
  </si>
  <si>
    <t>局本级</t>
    <phoneticPr fontId="1" type="noConversion"/>
  </si>
  <si>
    <t>责任处室</t>
    <phoneticPr fontId="1" type="noConversion"/>
  </si>
  <si>
    <t>序号</t>
    <phoneticPr fontId="1" type="noConversion"/>
  </si>
  <si>
    <t>辖市、区</t>
    <phoneticPr fontId="1" type="noConversion"/>
  </si>
  <si>
    <t>责任处室</t>
    <phoneticPr fontId="1" type="noConversion"/>
  </si>
  <si>
    <t>合计</t>
    <phoneticPr fontId="1" type="noConversion"/>
  </si>
  <si>
    <t>序号</t>
    <phoneticPr fontId="1" type="noConversion"/>
  </si>
  <si>
    <t>辖市、区</t>
    <phoneticPr fontId="1" type="noConversion"/>
  </si>
  <si>
    <t>单位：万元</t>
    <phoneticPr fontId="1" type="noConversion"/>
  </si>
  <si>
    <t>科教处</t>
    <phoneticPr fontId="1" type="noConversion"/>
  </si>
  <si>
    <t>美丽乡村发展专项</t>
    <phoneticPr fontId="1" type="noConversion"/>
  </si>
  <si>
    <t>农业公共服务专项</t>
    <phoneticPr fontId="1" type="noConversion"/>
  </si>
  <si>
    <t>高标准农田建设专项</t>
    <phoneticPr fontId="1" type="noConversion"/>
  </si>
  <si>
    <t>农产品质量安全中心</t>
    <phoneticPr fontId="1" type="noConversion"/>
  </si>
  <si>
    <t>动物疫病预防控制中心</t>
    <phoneticPr fontId="1" type="noConversion"/>
  </si>
  <si>
    <t>农业技术推广中心</t>
    <phoneticPr fontId="1" type="noConversion"/>
  </si>
  <si>
    <t>信息处</t>
    <phoneticPr fontId="1" type="noConversion"/>
  </si>
  <si>
    <t>局本级</t>
    <phoneticPr fontId="1" type="noConversion"/>
  </si>
  <si>
    <t xml:space="preserve">武进区  </t>
    <phoneticPr fontId="1" type="noConversion"/>
  </si>
  <si>
    <t xml:space="preserve">      其中经开区</t>
    <phoneticPr fontId="1" type="noConversion"/>
  </si>
  <si>
    <t xml:space="preserve">       其中经开区</t>
    <phoneticPr fontId="1" type="noConversion"/>
  </si>
  <si>
    <t>其中经开区</t>
    <phoneticPr fontId="1" type="noConversion"/>
  </si>
  <si>
    <t>武进区</t>
    <phoneticPr fontId="1" type="noConversion"/>
  </si>
  <si>
    <t>其中经开区</t>
    <phoneticPr fontId="1" type="noConversion"/>
  </si>
  <si>
    <t>局本级</t>
    <phoneticPr fontId="1" type="noConversion"/>
  </si>
  <si>
    <t>责任处站</t>
    <phoneticPr fontId="1" type="noConversion"/>
  </si>
  <si>
    <t>备注：1、打“＊”为约束性任务资金。</t>
    <phoneticPr fontId="1" type="noConversion"/>
  </si>
  <si>
    <t>单位：万元</t>
    <phoneticPr fontId="1" type="noConversion"/>
  </si>
  <si>
    <t>小计</t>
    <phoneticPr fontId="1" type="noConversion"/>
  </si>
  <si>
    <t>单元：万元</t>
    <phoneticPr fontId="1" type="noConversion"/>
  </si>
  <si>
    <t>办公室</t>
    <phoneticPr fontId="1" type="noConversion"/>
  </si>
  <si>
    <t>高标准农田管护</t>
    <phoneticPr fontId="1" type="noConversion"/>
  </si>
  <si>
    <t>丘陵山区高效节水灌溉示范项目</t>
    <phoneticPr fontId="1" type="noConversion"/>
  </si>
  <si>
    <t>化肥农药实名制购买和定额制使用</t>
    <phoneticPr fontId="1" type="noConversion"/>
  </si>
  <si>
    <t>种植业处</t>
    <phoneticPr fontId="1" type="noConversion"/>
  </si>
  <si>
    <t>绿色乡村发展</t>
    <phoneticPr fontId="1" type="noConversion"/>
  </si>
  <si>
    <t>产业化处</t>
    <phoneticPr fontId="1" type="noConversion"/>
  </si>
  <si>
    <t>2024年市级高标准农田建设专项资金下达分配明细表</t>
    <phoneticPr fontId="1" type="noConversion"/>
  </si>
  <si>
    <t>农业生态保护与资源化利用专项</t>
    <phoneticPr fontId="1" type="noConversion"/>
  </si>
  <si>
    <t>备注：1、打“＊”为约束性任务资金。</t>
  </si>
  <si>
    <t>质监处</t>
    <phoneticPr fontId="1" type="noConversion"/>
  </si>
  <si>
    <t>天宁区</t>
    <phoneticPr fontId="1" type="noConversion"/>
  </si>
  <si>
    <t>农田建设处</t>
    <phoneticPr fontId="1" type="noConversion"/>
  </si>
  <si>
    <t>2024年市级科技创新与推广资金（第二批）下达分配明细表</t>
    <phoneticPr fontId="1" type="noConversion"/>
  </si>
  <si>
    <t>2024年市级现代农业发展专项下达分配明细表</t>
    <phoneticPr fontId="1" type="noConversion"/>
  </si>
  <si>
    <t>青虾绿色智慧渔业示范建设</t>
    <phoneticPr fontId="1" type="noConversion"/>
  </si>
  <si>
    <t>渔业处</t>
    <phoneticPr fontId="1" type="noConversion"/>
  </si>
  <si>
    <t>农田处</t>
    <phoneticPr fontId="1" type="noConversion"/>
  </si>
  <si>
    <t>农田生态化改造</t>
    <phoneticPr fontId="1" type="noConversion"/>
  </si>
  <si>
    <t>2024年市级农业生态保护与资源化利用专项资金下达分配明细表</t>
    <phoneticPr fontId="1" type="noConversion"/>
  </si>
  <si>
    <t>秸秆离田利用</t>
    <phoneticPr fontId="1" type="noConversion"/>
  </si>
  <si>
    <t>美丽乡村振兴工作推进</t>
    <phoneticPr fontId="1" type="noConversion"/>
  </si>
  <si>
    <t>农村公厕建设</t>
    <phoneticPr fontId="1" type="noConversion"/>
  </si>
  <si>
    <t>2024年市级美丽乡村发展专项资金（第二批）下达分配明细表</t>
    <phoneticPr fontId="1" type="noConversion"/>
  </si>
  <si>
    <t>农产品质量安全监管</t>
    <phoneticPr fontId="1" type="noConversion"/>
  </si>
  <si>
    <t>2024年市级农业公共服务专项资金（第二批）下达分配明细表</t>
    <phoneticPr fontId="1" type="noConversion"/>
  </si>
  <si>
    <t>农业科技集成创新与示范推广项目</t>
    <phoneticPr fontId="1" type="noConversion"/>
  </si>
  <si>
    <t>常州市城市防洪工程管理处</t>
  </si>
  <si>
    <t>常州市城市防洪工程管理处</t>
    <phoneticPr fontId="1" type="noConversion"/>
  </si>
  <si>
    <t>农产品质量安全中心</t>
    <phoneticPr fontId="1" type="noConversion"/>
  </si>
  <si>
    <t>动物疫病预防控制中心</t>
    <phoneticPr fontId="1" type="noConversion"/>
  </si>
  <si>
    <t>农业综合技术推广中心</t>
    <phoneticPr fontId="1" type="noConversion"/>
  </si>
  <si>
    <t>江苏大学管理学院</t>
  </si>
  <si>
    <t>江苏大学管理学院</t>
    <phoneticPr fontId="1" type="noConversion"/>
  </si>
  <si>
    <t>农业科技创新与推广专项</t>
    <phoneticPr fontId="1" type="noConversion"/>
  </si>
  <si>
    <t>2024年市级农业农村专项资金（第二批）汇总表</t>
    <phoneticPr fontId="1" type="noConversion"/>
  </si>
  <si>
    <t>现代农业发展专项</t>
    <phoneticPr fontId="1" type="noConversion"/>
  </si>
  <si>
    <t>农业品种品质提升与宣传推介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</si>
</sst>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_ "/>
  </numFmts>
  <fonts count="1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6"/>
      <color theme="1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Times New Roman"/>
      <family val="1"/>
    </font>
    <font>
      <sz val="11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6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12" fillId="0" borderId="0">
      <alignment vertical="center"/>
    </xf>
  </cellStyleXfs>
  <cellXfs count="12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3" xfId="0" applyFont="1" applyBorder="1" applyAlignment="1">
      <alignment horizontal="right" vertical="center" wrapText="1"/>
    </xf>
    <xf numFmtId="0" fontId="3" fillId="0" borderId="3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0" xfId="0" applyBorder="1" applyAlignment="1">
      <alignment horizontal="right" vertical="center" wrapText="1"/>
    </xf>
    <xf numFmtId="0" fontId="0" fillId="0" borderId="0" xfId="0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6" xfId="0" applyBorder="1" applyAlignment="1">
      <alignment horizontal="right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1" xfId="0" applyBorder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vertical="center"/>
    </xf>
    <xf numFmtId="0" fontId="2" fillId="0" borderId="6" xfId="0" applyFont="1" applyBorder="1" applyAlignment="1">
      <alignment vertical="center" wrapText="1"/>
    </xf>
  </cellXfs>
  <cellStyles count="6">
    <cellStyle name="常规" xfId="0" builtinId="0"/>
    <cellStyle name="常规 2" xfId="3"/>
    <cellStyle name="常规 3" xfId="2"/>
    <cellStyle name="常规 4" xfId="4"/>
    <cellStyle name="常规 5" xfId="5"/>
    <cellStyle name="常规 8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7"/>
  <sheetViews>
    <sheetView tabSelected="1" zoomScale="90" zoomScaleNormal="90" workbookViewId="0">
      <selection activeCell="G21" sqref="G21"/>
    </sheetView>
  </sheetViews>
  <sheetFormatPr defaultColWidth="9" defaultRowHeight="14.4"/>
  <cols>
    <col min="1" max="1" width="6" style="12" customWidth="1"/>
    <col min="2" max="2" width="19.77734375" style="12" customWidth="1"/>
    <col min="3" max="3" width="12.44140625" style="12" customWidth="1"/>
    <col min="4" max="5" width="17.21875" style="12" customWidth="1"/>
    <col min="6" max="6" width="14.33203125" style="14" customWidth="1"/>
    <col min="7" max="7" width="18.6640625" style="14" customWidth="1"/>
    <col min="8" max="8" width="18.21875" style="14" customWidth="1"/>
    <col min="9" max="9" width="19.44140625" style="14" customWidth="1"/>
    <col min="10" max="10" width="9" style="12"/>
    <col min="11" max="11" width="10.5546875" style="12" bestFit="1" customWidth="1"/>
    <col min="12" max="16384" width="9" style="12"/>
  </cols>
  <sheetData>
    <row r="1" spans="1:9" ht="66" customHeight="1">
      <c r="A1" s="93" t="s">
        <v>84</v>
      </c>
      <c r="B1" s="93"/>
      <c r="C1" s="93"/>
      <c r="D1" s="93"/>
      <c r="E1" s="93"/>
      <c r="F1" s="93"/>
      <c r="G1" s="93"/>
      <c r="H1" s="93"/>
      <c r="I1" s="93"/>
    </row>
    <row r="2" spans="1:9" ht="29.25" customHeight="1">
      <c r="A2" s="17"/>
      <c r="B2" s="17"/>
      <c r="C2" s="17"/>
      <c r="D2" s="17"/>
      <c r="E2" s="17"/>
      <c r="F2" s="17"/>
      <c r="G2" s="17"/>
      <c r="H2" s="17"/>
      <c r="I2" s="38" t="s">
        <v>27</v>
      </c>
    </row>
    <row r="3" spans="1:9" ht="44.25" customHeight="1">
      <c r="A3" s="40" t="s">
        <v>16</v>
      </c>
      <c r="B3" s="32" t="s">
        <v>22</v>
      </c>
      <c r="C3" s="32" t="s">
        <v>24</v>
      </c>
      <c r="D3" s="41" t="s">
        <v>31</v>
      </c>
      <c r="E3" s="83" t="s">
        <v>85</v>
      </c>
      <c r="F3" s="88" t="s">
        <v>83</v>
      </c>
      <c r="G3" s="34" t="s">
        <v>30</v>
      </c>
      <c r="H3" s="54" t="s">
        <v>57</v>
      </c>
      <c r="I3" s="8" t="s">
        <v>29</v>
      </c>
    </row>
    <row r="4" spans="1:9" ht="34.5" customHeight="1">
      <c r="A4" s="91" t="s">
        <v>13</v>
      </c>
      <c r="B4" s="92"/>
      <c r="C4" s="19">
        <f>SUM(D4:I4)</f>
        <v>2372.5</v>
      </c>
      <c r="D4" s="18">
        <f>D5+D6+D7+D9+D10+D11+D12+D13+D14+D15+D16+D17</f>
        <v>100</v>
      </c>
      <c r="E4" s="18">
        <f>E5+E6+E7+E9+E10+E11+E12+E13+E14+E15+E16+E17</f>
        <v>406.5</v>
      </c>
      <c r="F4" s="18">
        <f>F5+F6+F7+F9+F10+F11+F12+F13+F14+F15+F16+F17</f>
        <v>300</v>
      </c>
      <c r="G4" s="18">
        <f>G5+G6+G7+G9+G10+G11+G12+G13+G14+G15+G16+G17</f>
        <v>286</v>
      </c>
      <c r="H4" s="18">
        <f t="shared" ref="H4:I4" si="0">H5+H6+H7+H9+H10+H11+H12+H13+H14+H15</f>
        <v>300</v>
      </c>
      <c r="I4" s="18">
        <f t="shared" si="0"/>
        <v>980</v>
      </c>
    </row>
    <row r="5" spans="1:9" ht="27.75" customHeight="1">
      <c r="A5" s="19">
        <v>1</v>
      </c>
      <c r="B5" s="10" t="s">
        <v>2</v>
      </c>
      <c r="C5" s="41">
        <f>SUM(D5:I5)</f>
        <v>937</v>
      </c>
      <c r="D5" s="18">
        <v>0</v>
      </c>
      <c r="E5" s="18">
        <f>现代农业发专项专项!D5</f>
        <v>20</v>
      </c>
      <c r="F5" s="18">
        <f>科技创新与推广!C5</f>
        <v>55</v>
      </c>
      <c r="G5" s="37">
        <f>'农业公共服务 '!C5</f>
        <v>123</v>
      </c>
      <c r="H5" s="18">
        <f>农业生态保护与资源化利用!C5</f>
        <v>300</v>
      </c>
      <c r="I5" s="18">
        <f>美丽乡村发展!C6</f>
        <v>439</v>
      </c>
    </row>
    <row r="6" spans="1:9" ht="27.75" customHeight="1">
      <c r="A6" s="19">
        <v>2</v>
      </c>
      <c r="B6" s="3" t="s">
        <v>3</v>
      </c>
      <c r="C6" s="43">
        <f>SUM(D6:I6)</f>
        <v>367.5</v>
      </c>
      <c r="D6" s="18">
        <f>高标准农田建设!C5</f>
        <v>39</v>
      </c>
      <c r="E6" s="18">
        <f>现代农业发专项专项!D6</f>
        <v>100</v>
      </c>
      <c r="F6" s="18">
        <f>科技创新与推广!C6</f>
        <v>45</v>
      </c>
      <c r="G6" s="37">
        <f>'农业公共服务 '!C6</f>
        <v>41.5</v>
      </c>
      <c r="H6" s="18">
        <f>农业生态保护与资源化利用!C6</f>
        <v>0</v>
      </c>
      <c r="I6" s="18">
        <f>美丽乡村发展!C7</f>
        <v>142</v>
      </c>
    </row>
    <row r="7" spans="1:9" ht="27.75" customHeight="1">
      <c r="A7" s="94">
        <v>3</v>
      </c>
      <c r="B7" s="60" t="s">
        <v>4</v>
      </c>
      <c r="C7" s="55">
        <f>SUM(D7:I7)</f>
        <v>533</v>
      </c>
      <c r="D7" s="18">
        <f>高标准农田建设!C6</f>
        <v>30</v>
      </c>
      <c r="E7" s="18">
        <f>现代农业发专项专项!D7</f>
        <v>176.5</v>
      </c>
      <c r="F7" s="18">
        <f>科技创新与推广!C7</f>
        <v>40</v>
      </c>
      <c r="G7" s="37">
        <f>'农业公共服务 '!C7</f>
        <v>42.5</v>
      </c>
      <c r="H7" s="18">
        <f>农业生态保护与资源化利用!C7</f>
        <v>0</v>
      </c>
      <c r="I7" s="18">
        <f>美丽乡村发展!C8</f>
        <v>244</v>
      </c>
    </row>
    <row r="8" spans="1:9" ht="27.75" customHeight="1">
      <c r="A8" s="95"/>
      <c r="B8" s="65" t="s">
        <v>40</v>
      </c>
      <c r="C8" s="55">
        <f>SUM(D8:I8)</f>
        <v>61.5</v>
      </c>
      <c r="D8" s="18">
        <v>0</v>
      </c>
      <c r="E8" s="18">
        <f>现代农业发专项专项!D8</f>
        <v>8.5</v>
      </c>
      <c r="F8" s="18">
        <f>科技创新与推广!C8</f>
        <v>10</v>
      </c>
      <c r="G8" s="37">
        <f>'农业公共服务 '!C8</f>
        <v>10</v>
      </c>
      <c r="H8" s="18">
        <f>农业生态保护与资源化利用!C8</f>
        <v>0</v>
      </c>
      <c r="I8" s="18">
        <f>美丽乡村发展!C9</f>
        <v>33</v>
      </c>
    </row>
    <row r="9" spans="1:9" ht="27.75" customHeight="1">
      <c r="A9" s="19">
        <v>4</v>
      </c>
      <c r="B9" s="61" t="s">
        <v>5</v>
      </c>
      <c r="C9" s="43">
        <f>SUM(D9:I9)</f>
        <v>196.5</v>
      </c>
      <c r="D9" s="18">
        <f>高标准农田建设!C7</f>
        <v>22</v>
      </c>
      <c r="E9" s="18">
        <f>现代农业发专项专项!D9</f>
        <v>45</v>
      </c>
      <c r="F9" s="18">
        <f>科技创新与推广!C9</f>
        <v>35</v>
      </c>
      <c r="G9" s="37">
        <f>'农业公共服务 '!C9</f>
        <v>67.5</v>
      </c>
      <c r="H9" s="18">
        <f>农业生态保护与资源化利用!C9</f>
        <v>0</v>
      </c>
      <c r="I9" s="18">
        <f>美丽乡村发展!C10</f>
        <v>27</v>
      </c>
    </row>
    <row r="10" spans="1:9" ht="27.75" customHeight="1">
      <c r="A10" s="19">
        <v>5</v>
      </c>
      <c r="B10" s="3" t="s">
        <v>6</v>
      </c>
      <c r="C10" s="43">
        <f>SUM(D10:I10)</f>
        <v>102.5</v>
      </c>
      <c r="D10" s="18">
        <f>高标准农田建设!C8</f>
        <v>9</v>
      </c>
      <c r="E10" s="18">
        <f>现代农业发专项专项!D10</f>
        <v>57.5</v>
      </c>
      <c r="F10" s="18">
        <f>科技创新与推广!C10</f>
        <v>10</v>
      </c>
      <c r="G10" s="37">
        <f>'农业公共服务 '!C10</f>
        <v>0</v>
      </c>
      <c r="H10" s="18">
        <f>农业生态保护与资源化利用!C10</f>
        <v>0</v>
      </c>
      <c r="I10" s="18">
        <f>美丽乡村发展!C11</f>
        <v>26</v>
      </c>
    </row>
    <row r="11" spans="1:9" ht="27.75" customHeight="1">
      <c r="A11" s="19">
        <v>6</v>
      </c>
      <c r="B11" s="3" t="s">
        <v>7</v>
      </c>
      <c r="C11" s="43">
        <f>SUM(D11:I11)</f>
        <v>21</v>
      </c>
      <c r="D11" s="18">
        <v>0</v>
      </c>
      <c r="E11" s="18">
        <f>现代农业发专项专项!D11</f>
        <v>7.5</v>
      </c>
      <c r="F11" s="18">
        <f>科技创新与推广!C11</f>
        <v>0</v>
      </c>
      <c r="G11" s="37">
        <f>'农业公共服务 '!C11</f>
        <v>11.5</v>
      </c>
      <c r="H11" s="18">
        <f>农业生态保护与资源化利用!C11</f>
        <v>0</v>
      </c>
      <c r="I11" s="18">
        <f>美丽乡村发展!C12</f>
        <v>2</v>
      </c>
    </row>
    <row r="12" spans="1:9" ht="27.75" customHeight="1">
      <c r="A12" s="83">
        <v>7</v>
      </c>
      <c r="B12" s="3" t="s">
        <v>19</v>
      </c>
      <c r="C12" s="43">
        <f>SUM(D12:I12)</f>
        <v>100</v>
      </c>
      <c r="D12" s="18"/>
      <c r="E12" s="18"/>
      <c r="F12" s="18">
        <f>科技创新与推广!C12</f>
        <v>0</v>
      </c>
      <c r="G12" s="18">
        <v>0</v>
      </c>
      <c r="H12" s="18">
        <v>0</v>
      </c>
      <c r="I12" s="18">
        <f>美丽乡村发展!C13</f>
        <v>100</v>
      </c>
    </row>
    <row r="13" spans="1:9" ht="21.75" customHeight="1">
      <c r="A13" s="83">
        <v>8</v>
      </c>
      <c r="B13" s="49" t="s">
        <v>34</v>
      </c>
      <c r="C13" s="83">
        <f>SUM(D13:I13)</f>
        <v>40</v>
      </c>
      <c r="D13" s="18"/>
      <c r="E13" s="18"/>
      <c r="F13" s="18">
        <f>科技创新与推广!C13</f>
        <v>40</v>
      </c>
      <c r="G13" s="47">
        <v>0</v>
      </c>
      <c r="H13" s="18">
        <v>0</v>
      </c>
      <c r="I13" s="18"/>
    </row>
    <row r="14" spans="1:9" ht="23.25" customHeight="1">
      <c r="A14" s="83">
        <v>9</v>
      </c>
      <c r="B14" s="49" t="s">
        <v>33</v>
      </c>
      <c r="C14" s="83">
        <f>SUM(D14:I14)</f>
        <v>20</v>
      </c>
      <c r="D14" s="18"/>
      <c r="E14" s="18"/>
      <c r="F14" s="18">
        <f>科技创新与推广!C14</f>
        <v>20</v>
      </c>
      <c r="G14" s="18">
        <v>0</v>
      </c>
      <c r="H14" s="18">
        <v>0</v>
      </c>
      <c r="I14" s="18"/>
    </row>
    <row r="15" spans="1:9" ht="22.8" customHeight="1">
      <c r="A15" s="83">
        <v>10</v>
      </c>
      <c r="B15" s="49" t="s">
        <v>32</v>
      </c>
      <c r="C15" s="83">
        <f>SUM(D15:I15)</f>
        <v>20</v>
      </c>
      <c r="D15" s="18"/>
      <c r="E15" s="18"/>
      <c r="F15" s="18">
        <f>科技创新与推广!C15</f>
        <v>20</v>
      </c>
      <c r="G15" s="18">
        <v>0</v>
      </c>
      <c r="H15" s="18">
        <v>0</v>
      </c>
      <c r="I15" s="18"/>
    </row>
    <row r="16" spans="1:9" ht="28.8">
      <c r="A16" s="83">
        <v>11</v>
      </c>
      <c r="B16" s="83" t="s">
        <v>76</v>
      </c>
      <c r="C16" s="83">
        <f>SUM(D16:I16)</f>
        <v>20</v>
      </c>
      <c r="D16" s="83"/>
      <c r="E16" s="83"/>
      <c r="F16" s="18">
        <f>科技创新与推广!C16</f>
        <v>20</v>
      </c>
      <c r="G16" s="18">
        <v>0</v>
      </c>
      <c r="H16" s="18">
        <v>0</v>
      </c>
      <c r="I16" s="18"/>
    </row>
    <row r="17" spans="1:9" ht="27" customHeight="1">
      <c r="A17" s="83">
        <v>12</v>
      </c>
      <c r="B17" s="83" t="s">
        <v>81</v>
      </c>
      <c r="C17" s="83">
        <f>SUM(D17:I17)</f>
        <v>15</v>
      </c>
      <c r="D17" s="83"/>
      <c r="E17" s="83"/>
      <c r="F17" s="18">
        <f>科技创新与推广!C17</f>
        <v>15</v>
      </c>
      <c r="G17" s="18">
        <v>0</v>
      </c>
      <c r="H17" s="18">
        <v>0</v>
      </c>
      <c r="I17" s="18"/>
    </row>
  </sheetData>
  <mergeCells count="3">
    <mergeCell ref="A4:B4"/>
    <mergeCell ref="A1:I1"/>
    <mergeCell ref="A7:A8"/>
  </mergeCells>
  <phoneticPr fontId="1" type="noConversion"/>
  <printOptions horizontalCentered="1"/>
  <pageMargins left="0.19685039370078741" right="0.15748031496062992" top="0.47244094488188981" bottom="0.36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10"/>
  <sheetViews>
    <sheetView workbookViewId="0">
      <selection activeCell="D10" sqref="D10"/>
    </sheetView>
  </sheetViews>
  <sheetFormatPr defaultColWidth="9" defaultRowHeight="14.4"/>
  <cols>
    <col min="1" max="1" width="11.77734375" style="1" customWidth="1"/>
    <col min="2" max="2" width="20.33203125" style="1" customWidth="1"/>
    <col min="3" max="3" width="14.21875" style="1" customWidth="1"/>
    <col min="4" max="4" width="30.6640625" style="1" customWidth="1"/>
    <col min="5" max="16384" width="9" style="1"/>
  </cols>
  <sheetData>
    <row r="1" spans="1:4" ht="51" customHeight="1">
      <c r="A1" s="100" t="s">
        <v>56</v>
      </c>
      <c r="B1" s="100"/>
      <c r="C1" s="100"/>
      <c r="D1" s="100"/>
    </row>
    <row r="2" spans="1:4" ht="37.5" customHeight="1">
      <c r="A2" s="96"/>
      <c r="B2" s="96"/>
      <c r="C2" s="96"/>
      <c r="D2" s="69" t="s">
        <v>46</v>
      </c>
    </row>
    <row r="3" spans="1:4" ht="44.25" customHeight="1">
      <c r="A3" s="15" t="s">
        <v>0</v>
      </c>
      <c r="B3" s="15" t="s">
        <v>8</v>
      </c>
      <c r="C3" s="67" t="s">
        <v>47</v>
      </c>
      <c r="D3" s="76" t="s">
        <v>50</v>
      </c>
    </row>
    <row r="4" spans="1:4" ht="44.25" customHeight="1">
      <c r="A4" s="97" t="s">
        <v>1</v>
      </c>
      <c r="B4" s="98"/>
      <c r="C4" s="68">
        <f>SUM(C5:C8)</f>
        <v>100</v>
      </c>
      <c r="D4" s="67">
        <f>SUM(D5:D8)</f>
        <v>100</v>
      </c>
    </row>
    <row r="5" spans="1:4" ht="44.25" customHeight="1">
      <c r="A5" s="13">
        <v>1</v>
      </c>
      <c r="B5" s="2" t="s">
        <v>3</v>
      </c>
      <c r="C5" s="10">
        <f>SUM(D5:D5)</f>
        <v>39</v>
      </c>
      <c r="D5" s="67">
        <v>39</v>
      </c>
    </row>
    <row r="6" spans="1:4" ht="44.25" customHeight="1">
      <c r="A6" s="67">
        <v>2</v>
      </c>
      <c r="B6" s="2" t="s">
        <v>4</v>
      </c>
      <c r="C6" s="10">
        <f>SUM(D6:D6)</f>
        <v>30</v>
      </c>
      <c r="D6" s="67">
        <v>30</v>
      </c>
    </row>
    <row r="7" spans="1:4" ht="44.25" customHeight="1">
      <c r="A7" s="83">
        <v>3</v>
      </c>
      <c r="B7" s="2" t="s">
        <v>5</v>
      </c>
      <c r="C7" s="10">
        <f>SUM(D7:D7)</f>
        <v>22</v>
      </c>
      <c r="D7" s="67">
        <v>22</v>
      </c>
    </row>
    <row r="8" spans="1:4" ht="44.25" customHeight="1">
      <c r="A8" s="83">
        <v>4</v>
      </c>
      <c r="B8" s="3" t="s">
        <v>60</v>
      </c>
      <c r="C8" s="10">
        <f>SUM(D8:D8)</f>
        <v>9</v>
      </c>
      <c r="D8" s="83">
        <v>9</v>
      </c>
    </row>
    <row r="9" spans="1:4" ht="45.75" customHeight="1">
      <c r="A9" s="97" t="s">
        <v>23</v>
      </c>
      <c r="B9" s="101"/>
      <c r="C9" s="98"/>
      <c r="D9" s="83" t="s">
        <v>61</v>
      </c>
    </row>
    <row r="10" spans="1:4" ht="45" customHeight="1">
      <c r="A10" s="99" t="s">
        <v>45</v>
      </c>
      <c r="B10" s="99"/>
      <c r="C10" s="99"/>
      <c r="D10" s="70"/>
    </row>
  </sheetData>
  <mergeCells count="5">
    <mergeCell ref="A2:C2"/>
    <mergeCell ref="A4:B4"/>
    <mergeCell ref="A10:C10"/>
    <mergeCell ref="A1:D1"/>
    <mergeCell ref="A9:C9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E14"/>
  <sheetViews>
    <sheetView zoomScale="90" zoomScaleNormal="90" workbookViewId="0">
      <selection activeCell="H13" sqref="H13"/>
    </sheetView>
  </sheetViews>
  <sheetFormatPr defaultColWidth="9" defaultRowHeight="14.4"/>
  <cols>
    <col min="1" max="1" width="6.21875" style="26" customWidth="1"/>
    <col min="2" max="2" width="18.33203125" style="26" customWidth="1"/>
    <col min="3" max="3" width="10.109375" style="26" customWidth="1"/>
    <col min="4" max="4" width="29.77734375" style="27" customWidth="1"/>
    <col min="5" max="6" width="9" style="26" customWidth="1"/>
    <col min="7" max="16384" width="9" style="26"/>
  </cols>
  <sheetData>
    <row r="1" spans="1:5" ht="31.5" customHeight="1">
      <c r="A1" s="106" t="s">
        <v>63</v>
      </c>
      <c r="B1" s="106"/>
      <c r="C1" s="106"/>
      <c r="D1" s="106"/>
    </row>
    <row r="2" spans="1:5" ht="27" customHeight="1">
      <c r="C2" s="16"/>
      <c r="D2" s="46" t="s">
        <v>17</v>
      </c>
    </row>
    <row r="3" spans="1:5" ht="33.75" customHeight="1">
      <c r="A3" s="72" t="s">
        <v>10</v>
      </c>
      <c r="B3" s="72" t="s">
        <v>11</v>
      </c>
      <c r="C3" s="85" t="s">
        <v>1</v>
      </c>
      <c r="D3" s="71" t="s">
        <v>86</v>
      </c>
    </row>
    <row r="4" spans="1:5" ht="39" customHeight="1">
      <c r="A4" s="103" t="s">
        <v>9</v>
      </c>
      <c r="B4" s="103"/>
      <c r="C4" s="85">
        <f>C5+C6+C7+C9+C10+C11+C12+C13</f>
        <v>406.5</v>
      </c>
      <c r="D4" s="85">
        <f t="shared" ref="D4" si="0">D5+D6+D7+D9+D10+D11+D12+D13</f>
        <v>406.5</v>
      </c>
    </row>
    <row r="5" spans="1:5" s="27" customFormat="1" ht="26.25" customHeight="1">
      <c r="A5" s="5">
        <v>1</v>
      </c>
      <c r="B5" s="6" t="s">
        <v>12</v>
      </c>
      <c r="C5" s="62">
        <f>SUM(D5:D5)</f>
        <v>20</v>
      </c>
      <c r="D5" s="71">
        <v>20</v>
      </c>
    </row>
    <row r="6" spans="1:5" ht="26.25" customHeight="1">
      <c r="A6" s="84">
        <v>2</v>
      </c>
      <c r="B6" s="33" t="s">
        <v>3</v>
      </c>
      <c r="C6" s="62">
        <f>SUM(D6:D6)</f>
        <v>100</v>
      </c>
      <c r="D6" s="28">
        <v>100</v>
      </c>
      <c r="E6"/>
    </row>
    <row r="7" spans="1:5" ht="26.25" customHeight="1">
      <c r="A7" s="104">
        <v>3</v>
      </c>
      <c r="B7" s="33" t="s">
        <v>41</v>
      </c>
      <c r="C7" s="62">
        <f>SUM(D7:D7)</f>
        <v>176.5</v>
      </c>
      <c r="D7" s="28">
        <v>176.5</v>
      </c>
    </row>
    <row r="8" spans="1:5" ht="26.25" customHeight="1">
      <c r="A8" s="105"/>
      <c r="B8" s="64" t="s">
        <v>40</v>
      </c>
      <c r="C8" s="62">
        <f>SUM(D8:D8)</f>
        <v>8.5</v>
      </c>
      <c r="D8" s="28">
        <v>8.5</v>
      </c>
    </row>
    <row r="9" spans="1:5" ht="26.25" customHeight="1">
      <c r="A9" s="84">
        <v>4</v>
      </c>
      <c r="B9" s="31" t="s">
        <v>5</v>
      </c>
      <c r="C9" s="62">
        <f>SUM(D9:D9)</f>
        <v>45</v>
      </c>
      <c r="D9" s="7">
        <v>45</v>
      </c>
    </row>
    <row r="10" spans="1:5" ht="26.25" customHeight="1">
      <c r="A10" s="84">
        <v>5</v>
      </c>
      <c r="B10" s="49" t="s">
        <v>6</v>
      </c>
      <c r="C10" s="62">
        <f>SUM(D10:D10)</f>
        <v>57.5</v>
      </c>
      <c r="D10" s="28">
        <v>57.5</v>
      </c>
    </row>
    <row r="11" spans="1:5" ht="26.25" customHeight="1">
      <c r="A11" s="84">
        <v>6</v>
      </c>
      <c r="B11" s="49" t="s">
        <v>7</v>
      </c>
      <c r="C11" s="62">
        <f>SUM(D11:D11)</f>
        <v>7.5</v>
      </c>
      <c r="D11" s="71">
        <v>7.5</v>
      </c>
    </row>
    <row r="12" spans="1:5" ht="26.25" customHeight="1">
      <c r="A12" s="84">
        <v>7</v>
      </c>
      <c r="B12" s="49" t="s">
        <v>19</v>
      </c>
      <c r="C12" s="62">
        <f>SUM(D12:D12)</f>
        <v>0</v>
      </c>
      <c r="D12" s="71"/>
    </row>
    <row r="13" spans="1:5" ht="26.25" customHeight="1">
      <c r="A13" s="84">
        <v>8</v>
      </c>
      <c r="B13" s="49" t="s">
        <v>34</v>
      </c>
      <c r="C13" s="62">
        <f>SUM(D13:D13)</f>
        <v>0</v>
      </c>
      <c r="D13" s="28"/>
    </row>
    <row r="14" spans="1:5" ht="40.5" customHeight="1">
      <c r="A14" s="102" t="s">
        <v>18</v>
      </c>
      <c r="B14" s="102"/>
      <c r="C14" s="102"/>
      <c r="D14" s="71" t="s">
        <v>35</v>
      </c>
    </row>
  </sheetData>
  <mergeCells count="4">
    <mergeCell ref="A4:B4"/>
    <mergeCell ref="A7:A8"/>
    <mergeCell ref="A14:C14"/>
    <mergeCell ref="A1:D1"/>
  </mergeCells>
  <phoneticPr fontId="1" type="noConversion"/>
  <printOptions horizontalCentered="1"/>
  <pageMargins left="0.23622047244094491" right="0.15748031496062992" top="0.39370078740157483" bottom="0.15748031496062992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E18"/>
  <sheetViews>
    <sheetView zoomScale="90" zoomScaleNormal="90" workbookViewId="0">
      <selection activeCell="B17" sqref="B17"/>
    </sheetView>
  </sheetViews>
  <sheetFormatPr defaultColWidth="9" defaultRowHeight="14.4"/>
  <cols>
    <col min="1" max="1" width="6.21875" style="26" customWidth="1"/>
    <col min="2" max="2" width="18.33203125" style="26" customWidth="1"/>
    <col min="3" max="3" width="34.33203125" style="26" customWidth="1"/>
    <col min="4" max="4" width="34.33203125" style="27" customWidth="1"/>
    <col min="5" max="6" width="9" style="26" customWidth="1"/>
    <col min="7" max="16384" width="9" style="26"/>
  </cols>
  <sheetData>
    <row r="1" spans="1:5" ht="31.5" customHeight="1">
      <c r="A1" s="106" t="s">
        <v>62</v>
      </c>
      <c r="B1" s="106"/>
      <c r="C1" s="106"/>
      <c r="D1" s="106"/>
    </row>
    <row r="2" spans="1:5" ht="27" customHeight="1">
      <c r="C2" s="16"/>
      <c r="D2" s="46" t="s">
        <v>17</v>
      </c>
    </row>
    <row r="3" spans="1:5" ht="33.75" customHeight="1">
      <c r="A3" s="72" t="s">
        <v>10</v>
      </c>
      <c r="B3" s="72" t="s">
        <v>11</v>
      </c>
      <c r="C3" s="73" t="s">
        <v>14</v>
      </c>
      <c r="D3" s="71" t="s">
        <v>75</v>
      </c>
    </row>
    <row r="4" spans="1:5" ht="39" customHeight="1">
      <c r="A4" s="103" t="s">
        <v>9</v>
      </c>
      <c r="B4" s="103"/>
      <c r="C4" s="73">
        <f>C5+C6+C7+C9+C10+C11+C12+C13+C14+C15+C16+C17</f>
        <v>300</v>
      </c>
      <c r="D4" s="73">
        <f>D5+D6+D7+D9+D10+D11+D12+D13+D14+D15+D16+D17</f>
        <v>300</v>
      </c>
    </row>
    <row r="5" spans="1:5" s="27" customFormat="1" ht="26.25" customHeight="1">
      <c r="A5" s="5">
        <v>1</v>
      </c>
      <c r="B5" s="6" t="s">
        <v>12</v>
      </c>
      <c r="C5" s="45">
        <f>SUM(D5:D5)</f>
        <v>55</v>
      </c>
      <c r="D5" s="44">
        <v>55</v>
      </c>
    </row>
    <row r="6" spans="1:5" ht="26.25" customHeight="1">
      <c r="A6" s="4">
        <v>2</v>
      </c>
      <c r="B6" s="33" t="s">
        <v>3</v>
      </c>
      <c r="C6" s="62">
        <f>SUM(D6:D6)</f>
        <v>45</v>
      </c>
      <c r="D6" s="28">
        <v>45</v>
      </c>
      <c r="E6"/>
    </row>
    <row r="7" spans="1:5" ht="26.25" customHeight="1">
      <c r="A7" s="104">
        <v>3</v>
      </c>
      <c r="B7" s="33" t="s">
        <v>41</v>
      </c>
      <c r="C7" s="62">
        <f>SUM(D7:D7)</f>
        <v>40</v>
      </c>
      <c r="D7" s="28">
        <v>40</v>
      </c>
    </row>
    <row r="8" spans="1:5" ht="26.25" customHeight="1">
      <c r="A8" s="105"/>
      <c r="B8" s="64" t="s">
        <v>40</v>
      </c>
      <c r="C8" s="62">
        <f>SUM(D8:D8)</f>
        <v>10</v>
      </c>
      <c r="D8" s="28">
        <v>10</v>
      </c>
    </row>
    <row r="9" spans="1:5" ht="26.25" customHeight="1">
      <c r="A9" s="4">
        <v>4</v>
      </c>
      <c r="B9" s="31" t="s">
        <v>5</v>
      </c>
      <c r="C9" s="62">
        <f>SUM(D9:D9)</f>
        <v>35</v>
      </c>
      <c r="D9" s="7">
        <v>35</v>
      </c>
    </row>
    <row r="10" spans="1:5" ht="26.25" customHeight="1">
      <c r="A10" s="4">
        <v>5</v>
      </c>
      <c r="B10" s="20" t="s">
        <v>6</v>
      </c>
      <c r="C10" s="62">
        <f>SUM(D10:D10)</f>
        <v>10</v>
      </c>
      <c r="D10" s="28">
        <v>10</v>
      </c>
    </row>
    <row r="11" spans="1:5" ht="26.25" customHeight="1">
      <c r="A11" s="4">
        <v>6</v>
      </c>
      <c r="B11" s="20" t="s">
        <v>7</v>
      </c>
      <c r="C11" s="62">
        <f>SUM(D11:D11)</f>
        <v>0</v>
      </c>
      <c r="D11" s="44">
        <v>0</v>
      </c>
    </row>
    <row r="12" spans="1:5" ht="26.25" customHeight="1">
      <c r="A12" s="51">
        <v>7</v>
      </c>
      <c r="B12" s="49" t="s">
        <v>36</v>
      </c>
      <c r="C12" s="62">
        <f>SUM(D12:D12)</f>
        <v>0</v>
      </c>
      <c r="D12" s="50">
        <v>0</v>
      </c>
    </row>
    <row r="13" spans="1:5" ht="26.25" customHeight="1">
      <c r="A13" s="51">
        <v>8</v>
      </c>
      <c r="B13" s="49" t="s">
        <v>80</v>
      </c>
      <c r="C13" s="62">
        <f>SUM(D13:D13)</f>
        <v>40</v>
      </c>
      <c r="D13" s="28">
        <v>40</v>
      </c>
    </row>
    <row r="14" spans="1:5" ht="26.25" customHeight="1">
      <c r="A14" s="84">
        <v>9</v>
      </c>
      <c r="B14" s="49" t="s">
        <v>79</v>
      </c>
      <c r="C14" s="62">
        <f t="shared" ref="C14:C17" si="0">SUM(D14:D14)</f>
        <v>20</v>
      </c>
      <c r="D14" s="28">
        <v>20</v>
      </c>
    </row>
    <row r="15" spans="1:5" ht="26.25" customHeight="1">
      <c r="A15" s="84">
        <v>10</v>
      </c>
      <c r="B15" s="49" t="s">
        <v>78</v>
      </c>
      <c r="C15" s="62">
        <f t="shared" si="0"/>
        <v>20</v>
      </c>
      <c r="D15" s="28">
        <v>20</v>
      </c>
    </row>
    <row r="16" spans="1:5" ht="26.25" customHeight="1">
      <c r="A16" s="84">
        <v>11</v>
      </c>
      <c r="B16" s="49" t="s">
        <v>77</v>
      </c>
      <c r="C16" s="62">
        <f t="shared" si="0"/>
        <v>20</v>
      </c>
      <c r="D16" s="28">
        <v>20</v>
      </c>
    </row>
    <row r="17" spans="1:4" ht="26.25" customHeight="1">
      <c r="A17" s="84">
        <v>12</v>
      </c>
      <c r="B17" s="49" t="s">
        <v>82</v>
      </c>
      <c r="C17" s="62">
        <f t="shared" si="0"/>
        <v>15</v>
      </c>
      <c r="D17" s="28">
        <v>15</v>
      </c>
    </row>
    <row r="18" spans="1:4" ht="40.5" customHeight="1">
      <c r="A18" s="102" t="s">
        <v>20</v>
      </c>
      <c r="B18" s="102"/>
      <c r="C18" s="102"/>
      <c r="D18" s="48" t="s">
        <v>28</v>
      </c>
    </row>
  </sheetData>
  <mergeCells count="4">
    <mergeCell ref="A18:C18"/>
    <mergeCell ref="A4:B4"/>
    <mergeCell ref="A7:A8"/>
    <mergeCell ref="A1:D1"/>
  </mergeCells>
  <phoneticPr fontId="1" type="noConversion"/>
  <printOptions horizontalCentered="1"/>
  <pageMargins left="0.23622047244094491" right="0.15748031496062992" top="0.39370078740157483" bottom="0.15748031496062992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D22"/>
  <sheetViews>
    <sheetView zoomScale="80" zoomScaleNormal="80" workbookViewId="0">
      <selection activeCell="F17" sqref="F16:F17"/>
    </sheetView>
  </sheetViews>
  <sheetFormatPr defaultColWidth="9" defaultRowHeight="26.25" customHeight="1"/>
  <cols>
    <col min="1" max="1" width="3.88671875" style="24" customWidth="1"/>
    <col min="2" max="2" width="22.77734375" style="24" customWidth="1"/>
    <col min="3" max="3" width="26" style="24" customWidth="1"/>
    <col min="4" max="4" width="33.77734375" style="24" customWidth="1"/>
    <col min="5" max="16384" width="9" style="24"/>
  </cols>
  <sheetData>
    <row r="1" spans="1:4" ht="43.5" customHeight="1">
      <c r="A1" s="107" t="s">
        <v>74</v>
      </c>
      <c r="B1" s="107"/>
      <c r="C1" s="107"/>
      <c r="D1" s="107"/>
    </row>
    <row r="2" spans="1:4" ht="29.25" customHeight="1">
      <c r="A2" s="112"/>
      <c r="B2" s="112"/>
      <c r="C2" s="38"/>
      <c r="D2" s="124" t="s">
        <v>48</v>
      </c>
    </row>
    <row r="3" spans="1:4" ht="67.5" customHeight="1">
      <c r="A3" s="37" t="s">
        <v>25</v>
      </c>
      <c r="B3" s="37" t="s">
        <v>26</v>
      </c>
      <c r="C3" s="36" t="s">
        <v>24</v>
      </c>
      <c r="D3" s="88" t="s">
        <v>73</v>
      </c>
    </row>
    <row r="4" spans="1:4" ht="26.25" customHeight="1">
      <c r="A4" s="109" t="s">
        <v>15</v>
      </c>
      <c r="B4" s="110"/>
      <c r="C4" s="11">
        <f>C5+C6+C7+C9+C10+C11</f>
        <v>286</v>
      </c>
      <c r="D4" s="74">
        <f>D5+D6+D7+D9+D10+D11</f>
        <v>286</v>
      </c>
    </row>
    <row r="5" spans="1:4" s="39" customFormat="1" ht="24.75" customHeight="1">
      <c r="A5" s="8">
        <v>1</v>
      </c>
      <c r="B5" s="8" t="s">
        <v>2</v>
      </c>
      <c r="C5" s="11">
        <f>SUM(D5:D5)</f>
        <v>123</v>
      </c>
      <c r="D5" s="8">
        <v>123</v>
      </c>
    </row>
    <row r="6" spans="1:4" s="39" customFormat="1" ht="24.75" customHeight="1">
      <c r="A6" s="8">
        <v>2</v>
      </c>
      <c r="B6" s="59" t="s">
        <v>3</v>
      </c>
      <c r="C6" s="11">
        <f>SUM(D6:D6)</f>
        <v>41.5</v>
      </c>
      <c r="D6" s="11">
        <v>41.5</v>
      </c>
    </row>
    <row r="7" spans="1:4" ht="26.4" customHeight="1">
      <c r="A7" s="113">
        <v>3</v>
      </c>
      <c r="B7" s="56" t="s">
        <v>37</v>
      </c>
      <c r="C7" s="11">
        <f>SUM(D7:D7)</f>
        <v>42.5</v>
      </c>
      <c r="D7" s="11">
        <v>42.5</v>
      </c>
    </row>
    <row r="8" spans="1:4" ht="33" customHeight="1">
      <c r="A8" s="113"/>
      <c r="B8" s="57" t="s">
        <v>38</v>
      </c>
      <c r="C8" s="11">
        <f>SUM(D8:D8)</f>
        <v>10</v>
      </c>
      <c r="D8" s="11">
        <v>10</v>
      </c>
    </row>
    <row r="9" spans="1:4" ht="24.75" customHeight="1">
      <c r="A9" s="58">
        <v>4</v>
      </c>
      <c r="B9" s="57" t="s">
        <v>5</v>
      </c>
      <c r="C9" s="11">
        <f>SUM(D9:D9)</f>
        <v>67.5</v>
      </c>
      <c r="D9" s="11">
        <v>67.5</v>
      </c>
    </row>
    <row r="10" spans="1:4" ht="24.75" customHeight="1">
      <c r="A10" s="8">
        <v>5</v>
      </c>
      <c r="B10" s="37" t="s">
        <v>6</v>
      </c>
      <c r="C10" s="11">
        <f>SUM(D10:D10)</f>
        <v>0</v>
      </c>
      <c r="D10" s="11">
        <v>0</v>
      </c>
    </row>
    <row r="11" spans="1:4" ht="24.75" customHeight="1">
      <c r="A11" s="53">
        <v>6</v>
      </c>
      <c r="B11" s="37" t="s">
        <v>7</v>
      </c>
      <c r="C11" s="11">
        <f>SUM(D11:D11)</f>
        <v>11.5</v>
      </c>
      <c r="D11" s="11">
        <v>11.5</v>
      </c>
    </row>
    <row r="12" spans="1:4" ht="44.4" customHeight="1">
      <c r="A12" s="111" t="s">
        <v>18</v>
      </c>
      <c r="B12" s="111"/>
      <c r="C12" s="111"/>
      <c r="D12" s="81" t="s">
        <v>59</v>
      </c>
    </row>
    <row r="13" spans="1:4" ht="26.25" customHeight="1">
      <c r="A13" s="108" t="s">
        <v>58</v>
      </c>
      <c r="B13" s="108"/>
      <c r="C13" s="108"/>
      <c r="D13" s="108"/>
    </row>
    <row r="14" spans="1:4" ht="26.25" customHeight="1">
      <c r="B14" s="39"/>
    </row>
    <row r="15" spans="1:4" ht="26.25" customHeight="1">
      <c r="B15" s="39"/>
    </row>
    <row r="16" spans="1:4" ht="26.25" customHeight="1">
      <c r="B16" s="39"/>
    </row>
    <row r="17" spans="2:2" ht="26.25" customHeight="1">
      <c r="B17" s="39"/>
    </row>
    <row r="18" spans="2:2" ht="26.25" customHeight="1">
      <c r="B18" s="39"/>
    </row>
    <row r="19" spans="2:2" ht="26.25" customHeight="1">
      <c r="B19" s="39"/>
    </row>
    <row r="20" spans="2:2" ht="26.25" customHeight="1">
      <c r="B20" s="39"/>
    </row>
    <row r="21" spans="2:2" ht="26.25" customHeight="1">
      <c r="B21" s="39"/>
    </row>
    <row r="22" spans="2:2" ht="26.25" customHeight="1">
      <c r="B22" s="39"/>
    </row>
  </sheetData>
  <mergeCells count="6">
    <mergeCell ref="A13:D13"/>
    <mergeCell ref="A4:B4"/>
    <mergeCell ref="A12:C12"/>
    <mergeCell ref="A2:B2"/>
    <mergeCell ref="A7:A8"/>
    <mergeCell ref="A1:D1"/>
  </mergeCells>
  <phoneticPr fontId="1" type="noConversion"/>
  <printOptions horizontalCentered="1"/>
  <pageMargins left="0.15748031496062992" right="0.15748031496062992" top="0.35433070866141736" bottom="0.15748031496062992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D13"/>
  <sheetViews>
    <sheetView zoomScale="80" zoomScaleNormal="80" workbookViewId="0">
      <selection activeCell="E11" sqref="E11"/>
    </sheetView>
  </sheetViews>
  <sheetFormatPr defaultColWidth="9" defaultRowHeight="14.4"/>
  <cols>
    <col min="1" max="1" width="4.6640625" style="24" customWidth="1"/>
    <col min="2" max="2" width="23" style="24" customWidth="1"/>
    <col min="3" max="3" width="21.109375" style="24" customWidth="1"/>
    <col min="4" max="4" width="49" style="24" customWidth="1"/>
    <col min="5" max="16384" width="9" style="24"/>
  </cols>
  <sheetData>
    <row r="1" spans="1:4" ht="46.5" customHeight="1">
      <c r="A1" s="107" t="s">
        <v>68</v>
      </c>
      <c r="B1" s="107"/>
      <c r="C1" s="107"/>
      <c r="D1" s="107"/>
    </row>
    <row r="2" spans="1:4" ht="25.5" customHeight="1">
      <c r="A2" s="112"/>
      <c r="B2" s="112"/>
      <c r="C2" s="29"/>
      <c r="D2" s="75" t="s">
        <v>27</v>
      </c>
    </row>
    <row r="3" spans="1:4" ht="54.75" customHeight="1">
      <c r="A3" s="35" t="s">
        <v>21</v>
      </c>
      <c r="B3" s="35" t="s">
        <v>22</v>
      </c>
      <c r="C3" s="37" t="s">
        <v>24</v>
      </c>
      <c r="D3" s="122" t="s">
        <v>69</v>
      </c>
    </row>
    <row r="4" spans="1:4" ht="45.75" customHeight="1">
      <c r="A4" s="109" t="s">
        <v>14</v>
      </c>
      <c r="B4" s="110"/>
      <c r="C4" s="37">
        <f>C5+C6+C7+C9+C10+C11</f>
        <v>300</v>
      </c>
      <c r="D4" s="37">
        <f>D5+D6+D7+D9+D10+D11</f>
        <v>300</v>
      </c>
    </row>
    <row r="5" spans="1:4" s="25" customFormat="1" ht="33" customHeight="1">
      <c r="A5" s="8">
        <v>1</v>
      </c>
      <c r="B5" s="9" t="s">
        <v>12</v>
      </c>
      <c r="C5" s="42">
        <f t="shared" ref="C5:C11" si="0">SUM(D5:D5)</f>
        <v>300</v>
      </c>
      <c r="D5" s="21">
        <v>300</v>
      </c>
    </row>
    <row r="6" spans="1:4" ht="33" customHeight="1">
      <c r="A6" s="22">
        <v>2</v>
      </c>
      <c r="B6" s="60" t="s">
        <v>3</v>
      </c>
      <c r="C6" s="42">
        <f t="shared" si="0"/>
        <v>0</v>
      </c>
      <c r="D6" s="23">
        <v>0</v>
      </c>
    </row>
    <row r="7" spans="1:4" ht="33" customHeight="1">
      <c r="A7" s="114">
        <v>3</v>
      </c>
      <c r="B7" s="60" t="s">
        <v>4</v>
      </c>
      <c r="C7" s="42">
        <f t="shared" si="0"/>
        <v>0</v>
      </c>
      <c r="D7" s="23">
        <v>0</v>
      </c>
    </row>
    <row r="8" spans="1:4" ht="33" customHeight="1">
      <c r="A8" s="115"/>
      <c r="B8" s="61" t="s">
        <v>39</v>
      </c>
      <c r="C8" s="52">
        <f t="shared" si="0"/>
        <v>0</v>
      </c>
      <c r="D8" s="37">
        <v>0</v>
      </c>
    </row>
    <row r="9" spans="1:4" ht="33" customHeight="1">
      <c r="A9" s="22">
        <v>4</v>
      </c>
      <c r="B9" s="61" t="s">
        <v>5</v>
      </c>
      <c r="C9" s="42">
        <f t="shared" si="0"/>
        <v>0</v>
      </c>
      <c r="D9" s="23">
        <v>0</v>
      </c>
    </row>
    <row r="10" spans="1:4" ht="33" customHeight="1">
      <c r="A10" s="22">
        <v>5</v>
      </c>
      <c r="B10" s="3" t="s">
        <v>6</v>
      </c>
      <c r="C10" s="42">
        <f t="shared" si="0"/>
        <v>0</v>
      </c>
      <c r="D10" s="23">
        <v>0</v>
      </c>
    </row>
    <row r="11" spans="1:4" ht="32.25" customHeight="1">
      <c r="A11" s="22">
        <v>6</v>
      </c>
      <c r="B11" s="3" t="s">
        <v>7</v>
      </c>
      <c r="C11" s="42">
        <f t="shared" si="0"/>
        <v>0</v>
      </c>
      <c r="D11" s="23">
        <v>0</v>
      </c>
    </row>
    <row r="12" spans="1:4" ht="33" customHeight="1">
      <c r="A12" s="111" t="s">
        <v>20</v>
      </c>
      <c r="B12" s="111"/>
      <c r="C12" s="111"/>
      <c r="D12" s="89" t="s">
        <v>28</v>
      </c>
    </row>
    <row r="13" spans="1:4" ht="26.25" customHeight="1"/>
  </sheetData>
  <mergeCells count="5">
    <mergeCell ref="A2:B2"/>
    <mergeCell ref="A12:C12"/>
    <mergeCell ref="A4:B4"/>
    <mergeCell ref="A7:A8"/>
    <mergeCell ref="A1:D1"/>
  </mergeCells>
  <phoneticPr fontId="1" type="noConversion"/>
  <printOptions horizontalCentered="1"/>
  <pageMargins left="0.15748031496062992" right="0.15748031496062992" top="0.31496062992125984" bottom="0.15748031496062992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I14"/>
  <sheetViews>
    <sheetView workbookViewId="0">
      <selection activeCell="F5" sqref="F5"/>
    </sheetView>
  </sheetViews>
  <sheetFormatPr defaultColWidth="9" defaultRowHeight="14.4"/>
  <cols>
    <col min="1" max="1" width="5" style="30" customWidth="1"/>
    <col min="2" max="2" width="16.77734375" style="30" customWidth="1"/>
    <col min="3" max="3" width="11.88671875" style="30" customWidth="1"/>
    <col min="4" max="4" width="9" style="86"/>
    <col min="5" max="5" width="10.33203125" style="78" customWidth="1"/>
    <col min="6" max="6" width="14.6640625" style="78" customWidth="1"/>
    <col min="7" max="7" width="14.6640625" style="86" customWidth="1"/>
    <col min="8" max="8" width="17.33203125" style="30" customWidth="1"/>
    <col min="9" max="9" width="10.77734375" style="80" customWidth="1"/>
    <col min="10" max="16384" width="9" style="30"/>
  </cols>
  <sheetData>
    <row r="1" spans="1:9" ht="33" customHeight="1">
      <c r="A1" s="117" t="s">
        <v>72</v>
      </c>
      <c r="B1" s="117"/>
      <c r="C1" s="117"/>
      <c r="D1" s="117"/>
      <c r="E1" s="117"/>
      <c r="F1" s="117"/>
      <c r="G1" s="117"/>
      <c r="H1" s="117"/>
      <c r="I1" s="117"/>
    </row>
    <row r="2" spans="1:9" ht="33.75" customHeight="1">
      <c r="B2" s="82"/>
      <c r="C2" s="82"/>
      <c r="H2" s="123" t="s">
        <v>27</v>
      </c>
      <c r="I2" s="123"/>
    </row>
    <row r="3" spans="1:9" ht="34.200000000000003" customHeight="1">
      <c r="A3" s="118" t="s">
        <v>0</v>
      </c>
      <c r="B3" s="118" t="s">
        <v>8</v>
      </c>
      <c r="C3" s="118" t="s">
        <v>1</v>
      </c>
      <c r="D3" s="116" t="s">
        <v>71</v>
      </c>
      <c r="E3" s="119" t="s">
        <v>54</v>
      </c>
      <c r="F3" s="120"/>
      <c r="G3" s="120"/>
      <c r="H3" s="120"/>
      <c r="I3" s="116" t="s">
        <v>70</v>
      </c>
    </row>
    <row r="4" spans="1:9" ht="45" customHeight="1">
      <c r="A4" s="118"/>
      <c r="B4" s="118"/>
      <c r="C4" s="118"/>
      <c r="D4" s="116"/>
      <c r="E4" s="88" t="s">
        <v>64</v>
      </c>
      <c r="F4" s="88" t="s">
        <v>51</v>
      </c>
      <c r="G4" s="88" t="s">
        <v>67</v>
      </c>
      <c r="H4" s="88" t="s">
        <v>52</v>
      </c>
      <c r="I4" s="116"/>
    </row>
    <row r="5" spans="1:9" ht="33" customHeight="1">
      <c r="A5" s="109" t="s">
        <v>1</v>
      </c>
      <c r="B5" s="110"/>
      <c r="C5" s="37">
        <f>SUM(D5:I5)</f>
        <v>980</v>
      </c>
      <c r="D5" s="88">
        <f>D6+D7+D8+D10+D11+D12+D13</f>
        <v>250</v>
      </c>
      <c r="E5" s="88">
        <f t="shared" ref="E5:G5" si="0">E6+E7+E8+E10+E11+E12+E13</f>
        <v>300</v>
      </c>
      <c r="F5" s="90">
        <f t="shared" si="0"/>
        <v>50</v>
      </c>
      <c r="G5" s="90">
        <f t="shared" si="0"/>
        <v>150</v>
      </c>
      <c r="H5" s="90">
        <f>H6+H7+H8+H10+H11+H12+H13</f>
        <v>180</v>
      </c>
      <c r="I5" s="90">
        <f t="shared" ref="I5" si="1">I6+I7+I8+I10+I11+I12+I13</f>
        <v>50</v>
      </c>
    </row>
    <row r="6" spans="1:9" ht="33" customHeight="1">
      <c r="A6" s="63">
        <v>1</v>
      </c>
      <c r="B6" s="58" t="s">
        <v>2</v>
      </c>
      <c r="C6" s="37">
        <f>SUM(D6:I6)</f>
        <v>439</v>
      </c>
      <c r="D6" s="88">
        <v>99</v>
      </c>
      <c r="E6" s="88">
        <v>300</v>
      </c>
      <c r="F6" s="88"/>
      <c r="G6" s="88"/>
      <c r="H6" s="90">
        <v>40</v>
      </c>
      <c r="I6" s="88"/>
    </row>
    <row r="7" spans="1:9" ht="33" customHeight="1">
      <c r="A7" s="63">
        <v>2</v>
      </c>
      <c r="B7" s="37" t="s">
        <v>3</v>
      </c>
      <c r="C7" s="37">
        <f>SUM(D7:I7)</f>
        <v>142</v>
      </c>
      <c r="D7" s="88">
        <v>57</v>
      </c>
      <c r="E7" s="88"/>
      <c r="F7" s="88">
        <v>50</v>
      </c>
      <c r="G7" s="88"/>
      <c r="H7" s="90">
        <v>35</v>
      </c>
      <c r="I7" s="88"/>
    </row>
    <row r="8" spans="1:9" ht="33" customHeight="1">
      <c r="A8" s="114">
        <v>3</v>
      </c>
      <c r="B8" s="37" t="s">
        <v>4</v>
      </c>
      <c r="C8" s="37">
        <f>SUM(D8:I8)</f>
        <v>244</v>
      </c>
      <c r="D8" s="88">
        <v>64</v>
      </c>
      <c r="E8" s="88"/>
      <c r="F8" s="88"/>
      <c r="G8" s="88">
        <v>150</v>
      </c>
      <c r="H8" s="90">
        <v>30</v>
      </c>
      <c r="I8" s="88"/>
    </row>
    <row r="9" spans="1:9" ht="33" customHeight="1">
      <c r="A9" s="115"/>
      <c r="B9" s="66" t="s">
        <v>42</v>
      </c>
      <c r="C9" s="37">
        <f>SUM(D9:I9)</f>
        <v>33</v>
      </c>
      <c r="D9" s="89">
        <v>33</v>
      </c>
      <c r="E9" s="37"/>
      <c r="F9" s="37"/>
      <c r="G9" s="89">
        <v>0</v>
      </c>
      <c r="H9" s="77">
        <v>0</v>
      </c>
      <c r="I9" s="37"/>
    </row>
    <row r="10" spans="1:9" ht="33" customHeight="1">
      <c r="A10" s="63">
        <v>4</v>
      </c>
      <c r="B10" s="37" t="s">
        <v>5</v>
      </c>
      <c r="C10" s="37">
        <f>SUM(D10:I10)</f>
        <v>27</v>
      </c>
      <c r="D10" s="89">
        <v>2</v>
      </c>
      <c r="E10" s="37"/>
      <c r="F10" s="37"/>
      <c r="G10" s="89"/>
      <c r="H10" s="79">
        <v>25</v>
      </c>
      <c r="I10" s="37"/>
    </row>
    <row r="11" spans="1:9" ht="33" customHeight="1">
      <c r="A11" s="63">
        <v>5</v>
      </c>
      <c r="B11" s="37" t="s">
        <v>6</v>
      </c>
      <c r="C11" s="37">
        <f>SUM(D11:I11)</f>
        <v>26</v>
      </c>
      <c r="D11" s="89">
        <v>26</v>
      </c>
      <c r="E11" s="37"/>
      <c r="F11" s="37"/>
      <c r="G11" s="89"/>
      <c r="H11" s="77"/>
      <c r="I11" s="37"/>
    </row>
    <row r="12" spans="1:9" ht="33" customHeight="1">
      <c r="A12" s="63">
        <v>6</v>
      </c>
      <c r="B12" s="37" t="s">
        <v>7</v>
      </c>
      <c r="C12" s="37">
        <f>SUM(D12:I12)</f>
        <v>2</v>
      </c>
      <c r="D12" s="89">
        <v>2</v>
      </c>
      <c r="E12" s="37"/>
      <c r="F12" s="37"/>
      <c r="G12" s="89"/>
      <c r="H12" s="77"/>
      <c r="I12" s="37"/>
    </row>
    <row r="13" spans="1:9" ht="33" customHeight="1">
      <c r="A13" s="63">
        <v>7</v>
      </c>
      <c r="B13" s="37" t="s">
        <v>43</v>
      </c>
      <c r="C13" s="37">
        <f>SUM(D13:I13)</f>
        <v>100</v>
      </c>
      <c r="D13" s="89"/>
      <c r="E13" s="37"/>
      <c r="F13" s="37"/>
      <c r="G13" s="89"/>
      <c r="H13" s="77">
        <v>50</v>
      </c>
      <c r="I13" s="37">
        <v>50</v>
      </c>
    </row>
    <row r="14" spans="1:9" ht="33" customHeight="1">
      <c r="A14" s="111" t="s">
        <v>44</v>
      </c>
      <c r="B14" s="111"/>
      <c r="C14" s="111"/>
      <c r="D14" s="89" t="s">
        <v>49</v>
      </c>
      <c r="E14" s="87" t="s">
        <v>65</v>
      </c>
      <c r="F14" s="113" t="s">
        <v>66</v>
      </c>
      <c r="G14" s="121"/>
      <c r="H14" s="77" t="s">
        <v>53</v>
      </c>
      <c r="I14" s="37" t="s">
        <v>55</v>
      </c>
    </row>
  </sheetData>
  <mergeCells count="11">
    <mergeCell ref="F14:G14"/>
    <mergeCell ref="A1:I1"/>
    <mergeCell ref="A3:A4"/>
    <mergeCell ref="B3:B4"/>
    <mergeCell ref="C3:C4"/>
    <mergeCell ref="I3:I4"/>
    <mergeCell ref="D3:D4"/>
    <mergeCell ref="E3:H3"/>
    <mergeCell ref="A5:B5"/>
    <mergeCell ref="A14:C14"/>
    <mergeCell ref="A8:A9"/>
  </mergeCells>
  <phoneticPr fontId="1" type="noConversion"/>
  <printOptions horizontalCentered="1"/>
  <pageMargins left="0.19685039370078741" right="0.16" top="0.35433070866141736" bottom="0.49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8</vt:i4>
      </vt:variant>
      <vt:variant>
        <vt:lpstr>命名范围</vt:lpstr>
      </vt:variant>
      <vt:variant>
        <vt:i4>2</vt:i4>
      </vt:variant>
    </vt:vector>
  </HeadingPairs>
  <TitlesOfParts>
    <vt:vector size="10" baseType="lpstr">
      <vt:lpstr>汇总表</vt:lpstr>
      <vt:lpstr>高标准农田建设</vt:lpstr>
      <vt:lpstr>现代农业发专项专项</vt:lpstr>
      <vt:lpstr>科技创新与推广</vt:lpstr>
      <vt:lpstr>农业公共服务 </vt:lpstr>
      <vt:lpstr>农业生态保护与资源化利用</vt:lpstr>
      <vt:lpstr>美丽乡村发展</vt:lpstr>
      <vt:lpstr>Sheet1</vt:lpstr>
      <vt:lpstr>科技创新与推广!Print_Titles</vt:lpstr>
      <vt:lpstr>现代农业发专项专项!Print_Titles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常州市农业农村局(填报)</dc:creator>
  <cp:lastModifiedBy>常州市农业农村局</cp:lastModifiedBy>
  <cp:lastPrinted>2024-03-09T07:17:00Z</cp:lastPrinted>
  <dcterms:created xsi:type="dcterms:W3CDTF">2020-04-29T03:10:58Z</dcterms:created>
  <dcterms:modified xsi:type="dcterms:W3CDTF">2024-05-20T07:55:09Z</dcterms:modified>
</cp:coreProperties>
</file>